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a/MARIA local/Enric/HIV paper/eLife version/revision/For submission/Revised submission-07 March/"/>
    </mc:Choice>
  </mc:AlternateContent>
  <xr:revisionPtr revIDLastSave="0" documentId="13_ncr:1_{1091CA9D-3B6B-5F46-9A34-D54D114421A1}" xr6:coauthVersionLast="47" xr6:coauthVersionMax="47" xr10:uidLastSave="{00000000-0000-0000-0000-000000000000}"/>
  <bookViews>
    <workbookView xWindow="880" yWindow="500" windowWidth="26420" windowHeight="13220" tabRatio="854" activeTab="3" xr2:uid="{83E8FB63-3280-4618-9F6E-81F0C0903675}"/>
  </bookViews>
  <sheets>
    <sheet name="Figure S1B" sheetId="60" r:id="rId1"/>
    <sheet name="Figure S1E" sheetId="63" r:id="rId2"/>
    <sheet name="Figure S1C" sheetId="62" r:id="rId3"/>
    <sheet name="Figure S1I" sheetId="6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" i="64" l="1"/>
  <c r="F15" i="64"/>
  <c r="E15" i="64"/>
  <c r="F14" i="64"/>
  <c r="E14" i="64"/>
  <c r="F13" i="64"/>
  <c r="E13" i="64"/>
  <c r="F12" i="64"/>
  <c r="E12" i="64"/>
  <c r="F7" i="64"/>
  <c r="E7" i="64"/>
  <c r="F6" i="64"/>
  <c r="E6" i="64"/>
  <c r="F5" i="64"/>
  <c r="E5" i="64"/>
  <c r="F4" i="64"/>
  <c r="N10" i="63"/>
  <c r="M10" i="63"/>
  <c r="N9" i="63"/>
  <c r="M9" i="63"/>
  <c r="N5" i="63"/>
  <c r="N4" i="63"/>
  <c r="M5" i="63"/>
  <c r="M4" i="63"/>
  <c r="E13" i="62"/>
  <c r="E14" i="62"/>
  <c r="E15" i="62"/>
  <c r="E12" i="62"/>
  <c r="D13" i="62"/>
  <c r="D14" i="62"/>
  <c r="D15" i="62"/>
  <c r="D12" i="62"/>
  <c r="E6" i="62"/>
  <c r="E7" i="62"/>
  <c r="E8" i="62"/>
  <c r="E5" i="62"/>
  <c r="D6" i="62"/>
  <c r="D7" i="62"/>
  <c r="D8" i="62"/>
  <c r="D5" i="62"/>
  <c r="U204" i="60"/>
  <c r="T204" i="60"/>
  <c r="Q204" i="60"/>
  <c r="P204" i="60"/>
  <c r="U203" i="60"/>
  <c r="T203" i="60"/>
  <c r="Q203" i="60"/>
  <c r="P203" i="60"/>
  <c r="U202" i="60"/>
  <c r="T202" i="60"/>
  <c r="Q202" i="60"/>
  <c r="P202" i="60"/>
  <c r="U201" i="60"/>
  <c r="T201" i="60"/>
  <c r="Q201" i="60"/>
  <c r="P201" i="60"/>
  <c r="U200" i="60"/>
  <c r="T200" i="60"/>
  <c r="Q200" i="60"/>
  <c r="P200" i="60"/>
  <c r="U199" i="60"/>
  <c r="T199" i="60"/>
  <c r="Q199" i="60"/>
  <c r="P199" i="60"/>
  <c r="U198" i="60"/>
  <c r="T198" i="60"/>
  <c r="Q198" i="60"/>
  <c r="P198" i="60"/>
  <c r="U197" i="60"/>
  <c r="T197" i="60"/>
  <c r="Q197" i="60"/>
  <c r="P197" i="60"/>
  <c r="U196" i="60"/>
  <c r="T196" i="60"/>
  <c r="Q196" i="60"/>
  <c r="P196" i="60"/>
  <c r="U195" i="60"/>
  <c r="T195" i="60"/>
  <c r="Q195" i="60"/>
  <c r="P195" i="60"/>
  <c r="U194" i="60"/>
  <c r="T194" i="60"/>
  <c r="Q194" i="60"/>
  <c r="P194" i="60"/>
  <c r="U193" i="60"/>
  <c r="T193" i="60"/>
  <c r="Q193" i="60"/>
  <c r="P193" i="60"/>
  <c r="U192" i="60"/>
  <c r="T192" i="60"/>
  <c r="Q192" i="60"/>
  <c r="P192" i="60"/>
  <c r="U191" i="60"/>
  <c r="T191" i="60"/>
  <c r="Q191" i="60"/>
  <c r="P191" i="60"/>
  <c r="U190" i="60"/>
  <c r="T190" i="60"/>
  <c r="Q190" i="60"/>
  <c r="P190" i="60"/>
  <c r="U189" i="60"/>
  <c r="T189" i="60"/>
  <c r="Q189" i="60"/>
  <c r="P189" i="60"/>
  <c r="U188" i="60"/>
  <c r="T188" i="60"/>
  <c r="Q188" i="60"/>
  <c r="P188" i="60"/>
  <c r="U187" i="60"/>
  <c r="T187" i="60"/>
  <c r="Q187" i="60"/>
  <c r="P187" i="60"/>
  <c r="U186" i="60"/>
  <c r="T186" i="60"/>
  <c r="Q186" i="60"/>
  <c r="P186" i="60"/>
  <c r="U185" i="60"/>
  <c r="T185" i="60"/>
  <c r="Q185" i="60"/>
  <c r="P185" i="60"/>
  <c r="U184" i="60"/>
  <c r="T184" i="60"/>
  <c r="Q184" i="60"/>
  <c r="P184" i="60"/>
  <c r="U183" i="60"/>
  <c r="T183" i="60"/>
  <c r="Q183" i="60"/>
  <c r="P183" i="60"/>
  <c r="U182" i="60"/>
  <c r="T182" i="60"/>
  <c r="Q182" i="60"/>
  <c r="P182" i="60"/>
  <c r="U181" i="60"/>
  <c r="T181" i="60"/>
  <c r="Q181" i="60"/>
  <c r="P181" i="60"/>
  <c r="U180" i="60"/>
  <c r="T180" i="60"/>
  <c r="Q180" i="60"/>
  <c r="P180" i="60"/>
  <c r="U179" i="60"/>
  <c r="T179" i="60"/>
  <c r="Q179" i="60"/>
  <c r="P179" i="60"/>
  <c r="U178" i="60"/>
  <c r="T178" i="60"/>
  <c r="Q178" i="60"/>
  <c r="P178" i="60"/>
  <c r="U177" i="60"/>
  <c r="T177" i="60"/>
  <c r="Q177" i="60"/>
  <c r="P177" i="60"/>
  <c r="U176" i="60"/>
  <c r="T176" i="60"/>
  <c r="Q176" i="60"/>
  <c r="P176" i="60"/>
  <c r="U175" i="60"/>
  <c r="T175" i="60"/>
  <c r="Q175" i="60"/>
  <c r="P175" i="60"/>
  <c r="U174" i="60"/>
  <c r="T174" i="60"/>
  <c r="Q174" i="60"/>
  <c r="P174" i="60"/>
  <c r="U173" i="60"/>
  <c r="T173" i="60"/>
  <c r="Q173" i="60"/>
  <c r="P173" i="60"/>
  <c r="U172" i="60"/>
  <c r="T172" i="60"/>
  <c r="Q172" i="60"/>
  <c r="P172" i="60"/>
  <c r="U171" i="60"/>
  <c r="T171" i="60"/>
  <c r="Q171" i="60"/>
  <c r="P171" i="60"/>
  <c r="U170" i="60"/>
  <c r="T170" i="60"/>
  <c r="Q170" i="60"/>
  <c r="P170" i="60"/>
  <c r="U169" i="60"/>
  <c r="T169" i="60"/>
  <c r="Q169" i="60"/>
  <c r="P169" i="60"/>
  <c r="U168" i="60"/>
  <c r="T168" i="60"/>
  <c r="Q168" i="60"/>
  <c r="P168" i="60"/>
  <c r="U167" i="60"/>
  <c r="T167" i="60"/>
  <c r="Q167" i="60"/>
  <c r="P167" i="60"/>
  <c r="U166" i="60"/>
  <c r="T166" i="60"/>
  <c r="Q166" i="60"/>
  <c r="P166" i="60"/>
  <c r="U165" i="60"/>
  <c r="T165" i="60"/>
  <c r="Q165" i="60"/>
  <c r="P165" i="60"/>
  <c r="U164" i="60"/>
  <c r="T164" i="60"/>
  <c r="Q164" i="60"/>
  <c r="P164" i="60"/>
  <c r="U163" i="60"/>
  <c r="T163" i="60"/>
  <c r="Q163" i="60"/>
  <c r="P163" i="60"/>
  <c r="U162" i="60"/>
  <c r="T162" i="60"/>
  <c r="Q162" i="60"/>
  <c r="P162" i="60"/>
  <c r="U161" i="60"/>
  <c r="T161" i="60"/>
  <c r="Q161" i="60"/>
  <c r="P161" i="60"/>
  <c r="U160" i="60"/>
  <c r="T160" i="60"/>
  <c r="Q160" i="60"/>
  <c r="P160" i="60"/>
  <c r="U159" i="60"/>
  <c r="T159" i="60"/>
  <c r="Q159" i="60"/>
  <c r="P159" i="60"/>
  <c r="U158" i="60"/>
  <c r="T158" i="60"/>
  <c r="Q158" i="60"/>
  <c r="P158" i="60"/>
  <c r="U157" i="60"/>
  <c r="T157" i="60"/>
  <c r="Q157" i="60"/>
  <c r="P157" i="60"/>
  <c r="U156" i="60"/>
  <c r="T156" i="60"/>
  <c r="Q156" i="60"/>
  <c r="P156" i="60"/>
  <c r="U155" i="60"/>
  <c r="T155" i="60"/>
  <c r="Q155" i="60"/>
  <c r="P155" i="60"/>
  <c r="U154" i="60"/>
  <c r="T154" i="60"/>
  <c r="Q154" i="60"/>
  <c r="P154" i="60"/>
  <c r="U153" i="60"/>
  <c r="T153" i="60"/>
  <c r="Q153" i="60"/>
  <c r="P153" i="60"/>
  <c r="U152" i="60"/>
  <c r="T152" i="60"/>
  <c r="Q152" i="60"/>
  <c r="P152" i="60"/>
  <c r="U151" i="60"/>
  <c r="T151" i="60"/>
  <c r="Q151" i="60"/>
  <c r="P151" i="60"/>
  <c r="U150" i="60"/>
  <c r="T150" i="60"/>
  <c r="Q150" i="60"/>
  <c r="P150" i="60"/>
  <c r="U149" i="60"/>
  <c r="T149" i="60"/>
  <c r="Q149" i="60"/>
  <c r="P149" i="60"/>
  <c r="U148" i="60"/>
  <c r="T148" i="60"/>
  <c r="Q148" i="60"/>
  <c r="P148" i="60"/>
  <c r="U147" i="60"/>
  <c r="T147" i="60"/>
  <c r="Q147" i="60"/>
  <c r="P147" i="60"/>
  <c r="U146" i="60"/>
  <c r="T146" i="60"/>
  <c r="Q146" i="60"/>
  <c r="P146" i="60"/>
  <c r="U145" i="60"/>
  <c r="T145" i="60"/>
  <c r="Q145" i="60"/>
  <c r="P145" i="60"/>
  <c r="U144" i="60"/>
  <c r="T144" i="60"/>
  <c r="Q144" i="60"/>
  <c r="P144" i="60"/>
  <c r="U143" i="60"/>
  <c r="T143" i="60"/>
  <c r="Q143" i="60"/>
  <c r="P143" i="60"/>
  <c r="U142" i="60"/>
  <c r="T142" i="60"/>
  <c r="Q142" i="60"/>
  <c r="P142" i="60"/>
  <c r="U141" i="60"/>
  <c r="T141" i="60"/>
  <c r="Q141" i="60"/>
  <c r="P141" i="60"/>
  <c r="U140" i="60"/>
  <c r="T140" i="60"/>
  <c r="Q140" i="60"/>
  <c r="P140" i="60"/>
  <c r="U139" i="60"/>
  <c r="T139" i="60"/>
  <c r="Q139" i="60"/>
  <c r="P139" i="60"/>
  <c r="U138" i="60"/>
  <c r="T138" i="60"/>
  <c r="Q138" i="60"/>
  <c r="P138" i="60"/>
  <c r="U137" i="60"/>
  <c r="T137" i="60"/>
  <c r="Q137" i="60"/>
  <c r="P137" i="60"/>
  <c r="U136" i="60"/>
  <c r="T136" i="60"/>
  <c r="Q136" i="60"/>
  <c r="P136" i="60"/>
  <c r="U135" i="60"/>
  <c r="T135" i="60"/>
  <c r="Q135" i="60"/>
  <c r="P135" i="60"/>
  <c r="U134" i="60"/>
  <c r="T134" i="60"/>
  <c r="Q134" i="60"/>
  <c r="P134" i="60"/>
  <c r="U133" i="60"/>
  <c r="T133" i="60"/>
  <c r="Q133" i="60"/>
  <c r="P133" i="60"/>
  <c r="U132" i="60"/>
  <c r="T132" i="60"/>
  <c r="Q132" i="60"/>
  <c r="P132" i="60"/>
  <c r="U131" i="60"/>
  <c r="T131" i="60"/>
  <c r="Q131" i="60"/>
  <c r="P131" i="60"/>
  <c r="U130" i="60"/>
  <c r="T130" i="60"/>
  <c r="Q130" i="60"/>
  <c r="P130" i="60"/>
  <c r="U129" i="60"/>
  <c r="T129" i="60"/>
  <c r="Q129" i="60"/>
  <c r="P129" i="60"/>
  <c r="U128" i="60"/>
  <c r="T128" i="60"/>
  <c r="Q128" i="60"/>
  <c r="P128" i="60"/>
  <c r="U127" i="60"/>
  <c r="T127" i="60"/>
  <c r="Q127" i="60"/>
  <c r="P127" i="60"/>
  <c r="U126" i="60"/>
  <c r="T126" i="60"/>
  <c r="Q126" i="60"/>
  <c r="P126" i="60"/>
  <c r="U125" i="60"/>
  <c r="T125" i="60"/>
  <c r="Q125" i="60"/>
  <c r="P125" i="60"/>
  <c r="U124" i="60"/>
  <c r="T124" i="60"/>
  <c r="Q124" i="60"/>
  <c r="P124" i="60"/>
  <c r="U123" i="60"/>
  <c r="T123" i="60"/>
  <c r="Q123" i="60"/>
  <c r="P123" i="60"/>
  <c r="U122" i="60"/>
  <c r="T122" i="60"/>
  <c r="Q122" i="60"/>
  <c r="P122" i="60"/>
  <c r="U121" i="60"/>
  <c r="T121" i="60"/>
  <c r="Q121" i="60"/>
  <c r="P121" i="60"/>
  <c r="U120" i="60"/>
  <c r="T120" i="60"/>
  <c r="Q120" i="60"/>
  <c r="P120" i="60"/>
  <c r="U119" i="60"/>
  <c r="T119" i="60"/>
  <c r="Q119" i="60"/>
  <c r="P119" i="60"/>
  <c r="U118" i="60"/>
  <c r="T118" i="60"/>
  <c r="Q118" i="60"/>
  <c r="P118" i="60"/>
  <c r="U117" i="60"/>
  <c r="T117" i="60"/>
  <c r="Q117" i="60"/>
  <c r="P117" i="60"/>
  <c r="U116" i="60"/>
  <c r="T116" i="60"/>
  <c r="Q116" i="60"/>
  <c r="P116" i="60"/>
  <c r="U115" i="60"/>
  <c r="T115" i="60"/>
  <c r="Q115" i="60"/>
  <c r="P115" i="60"/>
  <c r="U114" i="60"/>
  <c r="T114" i="60"/>
  <c r="Q114" i="60"/>
  <c r="P114" i="60"/>
  <c r="U113" i="60"/>
  <c r="T113" i="60"/>
  <c r="Q113" i="60"/>
  <c r="P113" i="60"/>
  <c r="U112" i="60"/>
  <c r="T112" i="60"/>
  <c r="Q112" i="60"/>
  <c r="P112" i="60"/>
  <c r="U111" i="60"/>
  <c r="T111" i="60"/>
  <c r="Q111" i="60"/>
  <c r="P111" i="60"/>
  <c r="U110" i="60"/>
  <c r="T110" i="60"/>
  <c r="Q110" i="60"/>
  <c r="P110" i="60"/>
  <c r="U109" i="60"/>
  <c r="T109" i="60"/>
  <c r="Q109" i="60"/>
  <c r="P109" i="60"/>
  <c r="U108" i="60"/>
  <c r="T108" i="60"/>
  <c r="Q108" i="60"/>
  <c r="P108" i="60"/>
  <c r="U107" i="60"/>
  <c r="T107" i="60"/>
  <c r="Q107" i="60"/>
  <c r="P107" i="60"/>
  <c r="U106" i="60"/>
  <c r="T106" i="60"/>
  <c r="Q106" i="60"/>
  <c r="P106" i="60"/>
  <c r="U105" i="60"/>
  <c r="T105" i="60"/>
  <c r="Q105" i="60"/>
  <c r="P105" i="60"/>
  <c r="U104" i="60"/>
  <c r="T104" i="60"/>
  <c r="Q104" i="60"/>
  <c r="P104" i="60"/>
  <c r="U103" i="60"/>
  <c r="T103" i="60"/>
  <c r="Q103" i="60"/>
  <c r="P103" i="60"/>
  <c r="U102" i="60"/>
  <c r="T102" i="60"/>
  <c r="Q102" i="60"/>
  <c r="P102" i="60"/>
  <c r="U101" i="60"/>
  <c r="T101" i="60"/>
  <c r="Q101" i="60"/>
  <c r="P101" i="60"/>
  <c r="U100" i="60"/>
  <c r="T100" i="60"/>
  <c r="Q100" i="60"/>
  <c r="P100" i="60"/>
  <c r="U99" i="60"/>
  <c r="T99" i="60"/>
  <c r="Q99" i="60"/>
  <c r="P99" i="60"/>
  <c r="U98" i="60"/>
  <c r="T98" i="60"/>
  <c r="Q98" i="60"/>
  <c r="P98" i="60"/>
  <c r="U97" i="60"/>
  <c r="T97" i="60"/>
  <c r="Q97" i="60"/>
  <c r="P97" i="60"/>
  <c r="U96" i="60"/>
  <c r="T96" i="60"/>
  <c r="Q96" i="60"/>
  <c r="P96" i="60"/>
  <c r="U95" i="60"/>
  <c r="T95" i="60"/>
  <c r="Q95" i="60"/>
  <c r="P95" i="60"/>
  <c r="U94" i="60"/>
  <c r="T94" i="60"/>
  <c r="Q94" i="60"/>
  <c r="P94" i="60"/>
  <c r="U93" i="60"/>
  <c r="T93" i="60"/>
  <c r="Q93" i="60"/>
  <c r="P93" i="60"/>
  <c r="U92" i="60"/>
  <c r="T92" i="60"/>
  <c r="Q92" i="60"/>
  <c r="P92" i="60"/>
  <c r="U91" i="60"/>
  <c r="T91" i="60"/>
  <c r="Q91" i="60"/>
  <c r="P91" i="60"/>
  <c r="U90" i="60"/>
  <c r="T90" i="60"/>
  <c r="Q90" i="60"/>
  <c r="P90" i="60"/>
  <c r="U89" i="60"/>
  <c r="T89" i="60"/>
  <c r="Q89" i="60"/>
  <c r="P89" i="60"/>
  <c r="U88" i="60"/>
  <c r="T88" i="60"/>
  <c r="Q88" i="60"/>
  <c r="P88" i="60"/>
  <c r="U87" i="60"/>
  <c r="T87" i="60"/>
  <c r="Q87" i="60"/>
  <c r="P87" i="60"/>
  <c r="U86" i="60"/>
  <c r="T86" i="60"/>
  <c r="Q86" i="60"/>
  <c r="P86" i="60"/>
  <c r="U85" i="60"/>
  <c r="T85" i="60"/>
  <c r="Q85" i="60"/>
  <c r="P85" i="60"/>
  <c r="U84" i="60"/>
  <c r="T84" i="60"/>
  <c r="Q84" i="60"/>
  <c r="P84" i="60"/>
  <c r="U83" i="60"/>
  <c r="T83" i="60"/>
  <c r="Q83" i="60"/>
  <c r="P83" i="60"/>
  <c r="U82" i="60"/>
  <c r="T82" i="60"/>
  <c r="Q82" i="60"/>
  <c r="P82" i="60"/>
  <c r="U81" i="60"/>
  <c r="T81" i="60"/>
  <c r="Q81" i="60"/>
  <c r="P81" i="60"/>
  <c r="U80" i="60"/>
  <c r="T80" i="60"/>
  <c r="Q80" i="60"/>
  <c r="P80" i="60"/>
  <c r="U79" i="60"/>
  <c r="T79" i="60"/>
  <c r="Q79" i="60"/>
  <c r="P79" i="60"/>
  <c r="U78" i="60"/>
  <c r="T78" i="60"/>
  <c r="Q78" i="60"/>
  <c r="P78" i="60"/>
  <c r="U77" i="60"/>
  <c r="T77" i="60"/>
  <c r="Q77" i="60"/>
  <c r="P77" i="60"/>
  <c r="U76" i="60"/>
  <c r="T76" i="60"/>
  <c r="Q76" i="60"/>
  <c r="P76" i="60"/>
  <c r="U75" i="60"/>
  <c r="T75" i="60"/>
  <c r="Q75" i="60"/>
  <c r="P75" i="60"/>
  <c r="U74" i="60"/>
  <c r="T74" i="60"/>
  <c r="Q74" i="60"/>
  <c r="P74" i="60"/>
  <c r="U73" i="60"/>
  <c r="T73" i="60"/>
  <c r="Q73" i="60"/>
  <c r="P73" i="60"/>
  <c r="U72" i="60"/>
  <c r="T72" i="60"/>
  <c r="Q72" i="60"/>
  <c r="P72" i="60"/>
  <c r="U71" i="60"/>
  <c r="T71" i="60"/>
  <c r="Q71" i="60"/>
  <c r="P71" i="60"/>
  <c r="U70" i="60"/>
  <c r="T70" i="60"/>
  <c r="Q70" i="60"/>
  <c r="P70" i="60"/>
  <c r="U69" i="60"/>
  <c r="T69" i="60"/>
  <c r="Q69" i="60"/>
  <c r="P69" i="60"/>
  <c r="U68" i="60"/>
  <c r="T68" i="60"/>
  <c r="Q68" i="60"/>
  <c r="P68" i="60"/>
  <c r="U67" i="60"/>
  <c r="T67" i="60"/>
  <c r="Q67" i="60"/>
  <c r="P67" i="60"/>
  <c r="U66" i="60"/>
  <c r="T66" i="60"/>
  <c r="Q66" i="60"/>
  <c r="P66" i="60"/>
  <c r="U65" i="60"/>
  <c r="T65" i="60"/>
  <c r="Q65" i="60"/>
  <c r="P65" i="60"/>
  <c r="U64" i="60"/>
  <c r="T64" i="60"/>
  <c r="Q64" i="60"/>
  <c r="P64" i="60"/>
  <c r="U63" i="60"/>
  <c r="T63" i="60"/>
  <c r="Q63" i="60"/>
  <c r="P63" i="60"/>
  <c r="U62" i="60"/>
  <c r="T62" i="60"/>
  <c r="Q62" i="60"/>
  <c r="P62" i="60"/>
  <c r="U61" i="60"/>
  <c r="T61" i="60"/>
  <c r="Q61" i="60"/>
  <c r="P61" i="60"/>
  <c r="U60" i="60"/>
  <c r="T60" i="60"/>
  <c r="Q60" i="60"/>
  <c r="P60" i="60"/>
  <c r="U59" i="60"/>
  <c r="T59" i="60"/>
  <c r="Q59" i="60"/>
  <c r="P59" i="60"/>
  <c r="U58" i="60"/>
  <c r="T58" i="60"/>
  <c r="Q58" i="60"/>
  <c r="P58" i="60"/>
  <c r="U57" i="60"/>
  <c r="T57" i="60"/>
  <c r="Q57" i="60"/>
  <c r="P57" i="60"/>
  <c r="U56" i="60"/>
  <c r="T56" i="60"/>
  <c r="Q56" i="60"/>
  <c r="P56" i="60"/>
  <c r="U55" i="60"/>
  <c r="T55" i="60"/>
  <c r="Q55" i="60"/>
  <c r="P55" i="60"/>
  <c r="U54" i="60"/>
  <c r="T54" i="60"/>
  <c r="Q54" i="60"/>
  <c r="P54" i="60"/>
  <c r="U53" i="60"/>
  <c r="T53" i="60"/>
  <c r="Q53" i="60"/>
  <c r="P53" i="60"/>
  <c r="U52" i="60"/>
  <c r="T52" i="60"/>
  <c r="Q52" i="60"/>
  <c r="P52" i="60"/>
  <c r="U51" i="60"/>
  <c r="T51" i="60"/>
  <c r="Q51" i="60"/>
  <c r="P51" i="60"/>
  <c r="U50" i="60"/>
  <c r="T50" i="60"/>
  <c r="Q50" i="60"/>
  <c r="P50" i="60"/>
  <c r="U49" i="60"/>
  <c r="T49" i="60"/>
  <c r="Q49" i="60"/>
  <c r="P49" i="60"/>
  <c r="U48" i="60"/>
  <c r="T48" i="60"/>
  <c r="Q48" i="60"/>
  <c r="P48" i="60"/>
  <c r="U47" i="60"/>
  <c r="T47" i="60"/>
  <c r="Q47" i="60"/>
  <c r="P47" i="60"/>
  <c r="U46" i="60"/>
  <c r="T46" i="60"/>
  <c r="Q46" i="60"/>
  <c r="P46" i="60"/>
  <c r="U45" i="60"/>
  <c r="T45" i="60"/>
  <c r="Q45" i="60"/>
  <c r="P45" i="60"/>
  <c r="U44" i="60"/>
  <c r="T44" i="60"/>
  <c r="Q44" i="60"/>
  <c r="P44" i="60"/>
  <c r="U43" i="60"/>
  <c r="T43" i="60"/>
  <c r="Q43" i="60"/>
  <c r="P43" i="60"/>
  <c r="U42" i="60"/>
  <c r="T42" i="60"/>
  <c r="Q42" i="60"/>
  <c r="P42" i="60"/>
  <c r="U41" i="60"/>
  <c r="T41" i="60"/>
  <c r="Q41" i="60"/>
  <c r="P41" i="60"/>
  <c r="U40" i="60"/>
  <c r="T40" i="60"/>
  <c r="Q40" i="60"/>
  <c r="P40" i="60"/>
  <c r="U39" i="60"/>
  <c r="T39" i="60"/>
  <c r="Q39" i="60"/>
  <c r="P39" i="60"/>
  <c r="U38" i="60"/>
  <c r="T38" i="60"/>
  <c r="Q38" i="60"/>
  <c r="P38" i="60"/>
  <c r="U37" i="60"/>
  <c r="T37" i="60"/>
  <c r="Q37" i="60"/>
  <c r="P37" i="60"/>
  <c r="U36" i="60"/>
  <c r="T36" i="60"/>
  <c r="Q36" i="60"/>
  <c r="P36" i="60"/>
  <c r="U35" i="60"/>
  <c r="T35" i="60"/>
  <c r="Q35" i="60"/>
  <c r="P35" i="60"/>
  <c r="U34" i="60"/>
  <c r="T34" i="60"/>
  <c r="Q34" i="60"/>
  <c r="P34" i="60"/>
  <c r="U33" i="60"/>
  <c r="T33" i="60"/>
  <c r="Q33" i="60"/>
  <c r="P33" i="60"/>
  <c r="U32" i="60"/>
  <c r="T32" i="60"/>
  <c r="Q32" i="60"/>
  <c r="P32" i="60"/>
  <c r="U31" i="60"/>
  <c r="T31" i="60"/>
  <c r="Q31" i="60"/>
  <c r="P31" i="60"/>
  <c r="U30" i="60"/>
  <c r="T30" i="60"/>
  <c r="Q30" i="60"/>
  <c r="P30" i="60"/>
  <c r="U29" i="60"/>
  <c r="T29" i="60"/>
  <c r="Q29" i="60"/>
  <c r="P29" i="60"/>
  <c r="U28" i="60"/>
  <c r="T28" i="60"/>
  <c r="Q28" i="60"/>
  <c r="P28" i="60"/>
  <c r="U27" i="60"/>
  <c r="T27" i="60"/>
  <c r="Q27" i="60"/>
  <c r="P27" i="60"/>
  <c r="U26" i="60"/>
  <c r="T26" i="60"/>
  <c r="Q26" i="60"/>
  <c r="P26" i="60"/>
  <c r="U25" i="60"/>
  <c r="T25" i="60"/>
  <c r="Q25" i="60"/>
  <c r="P25" i="60"/>
  <c r="U24" i="60"/>
  <c r="T24" i="60"/>
  <c r="Q24" i="60"/>
  <c r="P24" i="60"/>
  <c r="U23" i="60"/>
  <c r="T23" i="60"/>
  <c r="Q23" i="60"/>
  <c r="P23" i="60"/>
  <c r="U22" i="60"/>
  <c r="T22" i="60"/>
  <c r="Q22" i="60"/>
  <c r="P22" i="60"/>
  <c r="U21" i="60"/>
  <c r="T21" i="60"/>
  <c r="Q21" i="60"/>
  <c r="P21" i="60"/>
  <c r="U20" i="60"/>
  <c r="T20" i="60"/>
  <c r="Q20" i="60"/>
  <c r="P20" i="60"/>
  <c r="U19" i="60"/>
  <c r="T19" i="60"/>
  <c r="Q19" i="60"/>
  <c r="P19" i="60"/>
  <c r="U18" i="60"/>
  <c r="T18" i="60"/>
  <c r="Q18" i="60"/>
  <c r="P18" i="60"/>
  <c r="U17" i="60"/>
  <c r="T17" i="60"/>
  <c r="Q17" i="60"/>
  <c r="P17" i="60"/>
  <c r="U16" i="60"/>
  <c r="T16" i="60"/>
  <c r="Q16" i="60"/>
  <c r="P16" i="60"/>
  <c r="U15" i="60"/>
  <c r="T15" i="60"/>
  <c r="Q15" i="60"/>
  <c r="P15" i="60"/>
  <c r="U14" i="60"/>
  <c r="T14" i="60"/>
  <c r="Q14" i="60"/>
  <c r="P14" i="60"/>
  <c r="U13" i="60"/>
  <c r="T13" i="60"/>
  <c r="Q13" i="60"/>
  <c r="P13" i="60"/>
  <c r="U12" i="60"/>
  <c r="T12" i="60"/>
  <c r="Q12" i="60"/>
  <c r="P12" i="60"/>
  <c r="U11" i="60"/>
  <c r="T11" i="60"/>
  <c r="Q11" i="60"/>
  <c r="P11" i="60"/>
  <c r="U10" i="60"/>
  <c r="T10" i="60"/>
  <c r="Q10" i="60"/>
  <c r="P10" i="60"/>
  <c r="U9" i="60"/>
  <c r="T9" i="60"/>
  <c r="Q9" i="60"/>
  <c r="P9" i="60"/>
  <c r="U8" i="60"/>
  <c r="T8" i="60"/>
  <c r="Q8" i="60"/>
  <c r="P8" i="60"/>
  <c r="U7" i="60"/>
  <c r="T7" i="60"/>
  <c r="Q7" i="60"/>
  <c r="P7" i="60"/>
  <c r="U6" i="60"/>
  <c r="T6" i="60"/>
  <c r="Q6" i="60"/>
  <c r="P6" i="60"/>
  <c r="U5" i="60"/>
  <c r="T5" i="60"/>
  <c r="Q5" i="60"/>
  <c r="P5" i="60"/>
  <c r="I6" i="60"/>
  <c r="I7" i="60"/>
  <c r="K7" i="60" s="1"/>
  <c r="I8" i="60"/>
  <c r="I9" i="60"/>
  <c r="I10" i="60"/>
  <c r="I11" i="60"/>
  <c r="I12" i="60"/>
  <c r="I13" i="60"/>
  <c r="I14" i="60"/>
  <c r="I15" i="60"/>
  <c r="K15" i="60" s="1"/>
  <c r="I16" i="60"/>
  <c r="I17" i="60"/>
  <c r="I18" i="60"/>
  <c r="I19" i="60"/>
  <c r="I20" i="60"/>
  <c r="I21" i="60"/>
  <c r="J21" i="60" s="1"/>
  <c r="I22" i="60"/>
  <c r="I23" i="60"/>
  <c r="I24" i="60"/>
  <c r="I25" i="60"/>
  <c r="I26" i="60"/>
  <c r="I27" i="60"/>
  <c r="I28" i="60"/>
  <c r="I29" i="60"/>
  <c r="I30" i="60"/>
  <c r="I31" i="60"/>
  <c r="K31" i="60" s="1"/>
  <c r="I32" i="60"/>
  <c r="I33" i="60"/>
  <c r="I34" i="60"/>
  <c r="I35" i="60"/>
  <c r="I36" i="60"/>
  <c r="I37" i="60"/>
  <c r="J37" i="60" s="1"/>
  <c r="I38" i="60"/>
  <c r="I39" i="60"/>
  <c r="I40" i="60"/>
  <c r="I41" i="60"/>
  <c r="I42" i="60"/>
  <c r="I43" i="60"/>
  <c r="I44" i="60"/>
  <c r="I45" i="60"/>
  <c r="J45" i="60" s="1"/>
  <c r="I46" i="60"/>
  <c r="I47" i="60"/>
  <c r="K47" i="60" s="1"/>
  <c r="I48" i="60"/>
  <c r="I49" i="60"/>
  <c r="I50" i="60"/>
  <c r="I51" i="60"/>
  <c r="I52" i="60"/>
  <c r="I53" i="60"/>
  <c r="J53" i="60" s="1"/>
  <c r="I54" i="60"/>
  <c r="I55" i="60"/>
  <c r="K55" i="60" s="1"/>
  <c r="I56" i="60"/>
  <c r="I57" i="60"/>
  <c r="I58" i="60"/>
  <c r="I59" i="60"/>
  <c r="I60" i="60"/>
  <c r="I61" i="60"/>
  <c r="J61" i="60" s="1"/>
  <c r="I62" i="60"/>
  <c r="I63" i="60"/>
  <c r="K63" i="60" s="1"/>
  <c r="I64" i="60"/>
  <c r="I65" i="60"/>
  <c r="I66" i="60"/>
  <c r="I67" i="60"/>
  <c r="I68" i="60"/>
  <c r="I69" i="60"/>
  <c r="J69" i="60" s="1"/>
  <c r="I70" i="60"/>
  <c r="I71" i="60"/>
  <c r="K71" i="60" s="1"/>
  <c r="I72" i="60"/>
  <c r="I73" i="60"/>
  <c r="I74" i="60"/>
  <c r="I75" i="60"/>
  <c r="I76" i="60"/>
  <c r="I77" i="60"/>
  <c r="I78" i="60"/>
  <c r="I79" i="60"/>
  <c r="K79" i="60" s="1"/>
  <c r="I80" i="60"/>
  <c r="I81" i="60"/>
  <c r="I82" i="60"/>
  <c r="I83" i="60"/>
  <c r="I84" i="60"/>
  <c r="I85" i="60"/>
  <c r="J85" i="60" s="1"/>
  <c r="I86" i="60"/>
  <c r="I87" i="60"/>
  <c r="I88" i="60"/>
  <c r="I89" i="60"/>
  <c r="I90" i="60"/>
  <c r="I91" i="60"/>
  <c r="I92" i="60"/>
  <c r="I93" i="60"/>
  <c r="I94" i="60"/>
  <c r="I95" i="60"/>
  <c r="K95" i="60" s="1"/>
  <c r="I96" i="60"/>
  <c r="I97" i="60"/>
  <c r="I98" i="60"/>
  <c r="I99" i="60"/>
  <c r="I100" i="60"/>
  <c r="I101" i="60"/>
  <c r="J101" i="60" s="1"/>
  <c r="I102" i="60"/>
  <c r="I103" i="60"/>
  <c r="I104" i="60"/>
  <c r="I105" i="60"/>
  <c r="I106" i="60"/>
  <c r="I107" i="60"/>
  <c r="I108" i="60"/>
  <c r="I109" i="60"/>
  <c r="J109" i="60" s="1"/>
  <c r="I110" i="60"/>
  <c r="I111" i="60"/>
  <c r="K111" i="60" s="1"/>
  <c r="I112" i="60"/>
  <c r="I113" i="60"/>
  <c r="I114" i="60"/>
  <c r="J114" i="60" s="1"/>
  <c r="I115" i="60"/>
  <c r="K115" i="60" s="1"/>
  <c r="I116" i="60"/>
  <c r="I117" i="60"/>
  <c r="J117" i="60" s="1"/>
  <c r="I118" i="60"/>
  <c r="K118" i="60" s="1"/>
  <c r="I119" i="60"/>
  <c r="K119" i="60" s="1"/>
  <c r="I120" i="60"/>
  <c r="I121" i="60"/>
  <c r="I122" i="60"/>
  <c r="I123" i="60"/>
  <c r="K123" i="60" s="1"/>
  <c r="I124" i="60"/>
  <c r="I125" i="60"/>
  <c r="J125" i="60" s="1"/>
  <c r="I126" i="60"/>
  <c r="J126" i="60" s="1"/>
  <c r="I127" i="60"/>
  <c r="K127" i="60" s="1"/>
  <c r="I128" i="60"/>
  <c r="I129" i="60"/>
  <c r="I130" i="60"/>
  <c r="I131" i="60"/>
  <c r="J131" i="60" s="1"/>
  <c r="I132" i="60"/>
  <c r="I133" i="60"/>
  <c r="J133" i="60" s="1"/>
  <c r="I134" i="60"/>
  <c r="I135" i="60"/>
  <c r="K135" i="60" s="1"/>
  <c r="I136" i="60"/>
  <c r="I137" i="60"/>
  <c r="I138" i="60"/>
  <c r="K138" i="60" s="1"/>
  <c r="I139" i="60"/>
  <c r="I140" i="60"/>
  <c r="I141" i="60"/>
  <c r="I142" i="60"/>
  <c r="K142" i="60" s="1"/>
  <c r="I143" i="60"/>
  <c r="K143" i="60" s="1"/>
  <c r="I144" i="60"/>
  <c r="I145" i="60"/>
  <c r="I146" i="60"/>
  <c r="J146" i="60" s="1"/>
  <c r="I147" i="60"/>
  <c r="I148" i="60"/>
  <c r="I149" i="60"/>
  <c r="J149" i="60" s="1"/>
  <c r="I150" i="60"/>
  <c r="K150" i="60" s="1"/>
  <c r="I151" i="60"/>
  <c r="I152" i="60"/>
  <c r="I153" i="60"/>
  <c r="I154" i="60"/>
  <c r="I155" i="60"/>
  <c r="K155" i="60" s="1"/>
  <c r="I156" i="60"/>
  <c r="I157" i="60"/>
  <c r="I158" i="60"/>
  <c r="J158" i="60" s="1"/>
  <c r="I159" i="60"/>
  <c r="K159" i="60" s="1"/>
  <c r="I160" i="60"/>
  <c r="I161" i="60"/>
  <c r="I162" i="60"/>
  <c r="I163" i="60"/>
  <c r="K163" i="60" s="1"/>
  <c r="I164" i="60"/>
  <c r="I165" i="60"/>
  <c r="J165" i="60" s="1"/>
  <c r="I166" i="60"/>
  <c r="J166" i="60" s="1"/>
  <c r="I167" i="60"/>
  <c r="K167" i="60" s="1"/>
  <c r="I168" i="60"/>
  <c r="I169" i="60"/>
  <c r="I170" i="60"/>
  <c r="I171" i="60"/>
  <c r="K171" i="60" s="1"/>
  <c r="I172" i="60"/>
  <c r="I173" i="60"/>
  <c r="I174" i="60"/>
  <c r="J174" i="60" s="1"/>
  <c r="I175" i="60"/>
  <c r="K175" i="60" s="1"/>
  <c r="I176" i="60"/>
  <c r="I177" i="60"/>
  <c r="I178" i="60"/>
  <c r="I179" i="60"/>
  <c r="K179" i="60" s="1"/>
  <c r="I180" i="60"/>
  <c r="I181" i="60"/>
  <c r="J181" i="60" s="1"/>
  <c r="I182" i="60"/>
  <c r="J182" i="60" s="1"/>
  <c r="I183" i="60"/>
  <c r="K183" i="60" s="1"/>
  <c r="I184" i="60"/>
  <c r="I185" i="60"/>
  <c r="I186" i="60"/>
  <c r="I187" i="60"/>
  <c r="K187" i="60" s="1"/>
  <c r="I188" i="60"/>
  <c r="I189" i="60"/>
  <c r="I190" i="60"/>
  <c r="J190" i="60" s="1"/>
  <c r="I191" i="60"/>
  <c r="K191" i="60" s="1"/>
  <c r="I192" i="60"/>
  <c r="I193" i="60"/>
  <c r="I194" i="60"/>
  <c r="I195" i="60"/>
  <c r="K195" i="60" s="1"/>
  <c r="I196" i="60"/>
  <c r="I197" i="60"/>
  <c r="J197" i="60" s="1"/>
  <c r="I198" i="60"/>
  <c r="J198" i="60" s="1"/>
  <c r="I199" i="60"/>
  <c r="K199" i="60" s="1"/>
  <c r="I200" i="60"/>
  <c r="I201" i="60"/>
  <c r="I202" i="60"/>
  <c r="I203" i="60"/>
  <c r="K203" i="60" s="1"/>
  <c r="I204" i="60"/>
  <c r="I5" i="60"/>
  <c r="H6" i="60"/>
  <c r="H7" i="60"/>
  <c r="J7" i="60" s="1"/>
  <c r="H8" i="60"/>
  <c r="J8" i="60" s="1"/>
  <c r="H9" i="60"/>
  <c r="H10" i="60"/>
  <c r="H11" i="60"/>
  <c r="H12" i="60"/>
  <c r="H13" i="60"/>
  <c r="K13" i="60" s="1"/>
  <c r="H14" i="60"/>
  <c r="H15" i="60"/>
  <c r="J15" i="60" s="1"/>
  <c r="H16" i="60"/>
  <c r="J16" i="60" s="1"/>
  <c r="H17" i="60"/>
  <c r="H18" i="60"/>
  <c r="H19" i="60"/>
  <c r="H20" i="60"/>
  <c r="H21" i="60"/>
  <c r="K21" i="60" s="1"/>
  <c r="H22" i="60"/>
  <c r="H23" i="60"/>
  <c r="J23" i="60" s="1"/>
  <c r="H24" i="60"/>
  <c r="J24" i="60" s="1"/>
  <c r="H25" i="60"/>
  <c r="H26" i="60"/>
  <c r="H27" i="60"/>
  <c r="H28" i="60"/>
  <c r="H29" i="60"/>
  <c r="K29" i="60" s="1"/>
  <c r="H30" i="60"/>
  <c r="H31" i="60"/>
  <c r="J31" i="60" s="1"/>
  <c r="H32" i="60"/>
  <c r="J32" i="60" s="1"/>
  <c r="H33" i="60"/>
  <c r="H34" i="60"/>
  <c r="H35" i="60"/>
  <c r="H36" i="60"/>
  <c r="H37" i="60"/>
  <c r="K37" i="60" s="1"/>
  <c r="H38" i="60"/>
  <c r="H39" i="60"/>
  <c r="J39" i="60" s="1"/>
  <c r="H40" i="60"/>
  <c r="J40" i="60" s="1"/>
  <c r="H41" i="60"/>
  <c r="H42" i="60"/>
  <c r="H43" i="60"/>
  <c r="H44" i="60"/>
  <c r="H45" i="60"/>
  <c r="K45" i="60" s="1"/>
  <c r="H46" i="60"/>
  <c r="H47" i="60"/>
  <c r="J47" i="60" s="1"/>
  <c r="H48" i="60"/>
  <c r="J48" i="60" s="1"/>
  <c r="H49" i="60"/>
  <c r="H50" i="60"/>
  <c r="H51" i="60"/>
  <c r="H52" i="60"/>
  <c r="H53" i="60"/>
  <c r="K53" i="60" s="1"/>
  <c r="H54" i="60"/>
  <c r="H55" i="60"/>
  <c r="J55" i="60" s="1"/>
  <c r="H56" i="60"/>
  <c r="J56" i="60" s="1"/>
  <c r="H57" i="60"/>
  <c r="H58" i="60"/>
  <c r="H59" i="60"/>
  <c r="H60" i="60"/>
  <c r="H61" i="60"/>
  <c r="K61" i="60" s="1"/>
  <c r="H62" i="60"/>
  <c r="H63" i="60"/>
  <c r="J63" i="60" s="1"/>
  <c r="H64" i="60"/>
  <c r="J64" i="60" s="1"/>
  <c r="H65" i="60"/>
  <c r="H66" i="60"/>
  <c r="H67" i="60"/>
  <c r="H68" i="60"/>
  <c r="H69" i="60"/>
  <c r="K69" i="60" s="1"/>
  <c r="H70" i="60"/>
  <c r="H71" i="60"/>
  <c r="J71" i="60" s="1"/>
  <c r="H72" i="60"/>
  <c r="J72" i="60" s="1"/>
  <c r="H73" i="60"/>
  <c r="H74" i="60"/>
  <c r="H75" i="60"/>
  <c r="H76" i="60"/>
  <c r="H77" i="60"/>
  <c r="K77" i="60" s="1"/>
  <c r="H78" i="60"/>
  <c r="H79" i="60"/>
  <c r="J79" i="60" s="1"/>
  <c r="H80" i="60"/>
  <c r="J80" i="60" s="1"/>
  <c r="H81" i="60"/>
  <c r="H82" i="60"/>
  <c r="H83" i="60"/>
  <c r="H84" i="60"/>
  <c r="H85" i="60"/>
  <c r="K85" i="60" s="1"/>
  <c r="H86" i="60"/>
  <c r="H87" i="60"/>
  <c r="J87" i="60" s="1"/>
  <c r="H88" i="60"/>
  <c r="J88" i="60" s="1"/>
  <c r="H89" i="60"/>
  <c r="H90" i="60"/>
  <c r="H91" i="60"/>
  <c r="H92" i="60"/>
  <c r="H93" i="60"/>
  <c r="K93" i="60" s="1"/>
  <c r="H94" i="60"/>
  <c r="H95" i="60"/>
  <c r="J95" i="60" s="1"/>
  <c r="H96" i="60"/>
  <c r="J96" i="60" s="1"/>
  <c r="H97" i="60"/>
  <c r="H98" i="60"/>
  <c r="H99" i="60"/>
  <c r="H100" i="60"/>
  <c r="H101" i="60"/>
  <c r="K101" i="60" s="1"/>
  <c r="H102" i="60"/>
  <c r="H103" i="60"/>
  <c r="J103" i="60" s="1"/>
  <c r="H104" i="60"/>
  <c r="J104" i="60" s="1"/>
  <c r="H105" i="60"/>
  <c r="H106" i="60"/>
  <c r="H107" i="60"/>
  <c r="H108" i="60"/>
  <c r="H109" i="60"/>
  <c r="K109" i="60" s="1"/>
  <c r="H110" i="60"/>
  <c r="H111" i="60"/>
  <c r="J111" i="60" s="1"/>
  <c r="H112" i="60"/>
  <c r="J112" i="60" s="1"/>
  <c r="H113" i="60"/>
  <c r="H114" i="60"/>
  <c r="H115" i="60"/>
  <c r="H116" i="60"/>
  <c r="H117" i="60"/>
  <c r="K117" i="60" s="1"/>
  <c r="H118" i="60"/>
  <c r="H119" i="60"/>
  <c r="J119" i="60" s="1"/>
  <c r="H120" i="60"/>
  <c r="J120" i="60" s="1"/>
  <c r="H121" i="60"/>
  <c r="H122" i="60"/>
  <c r="H123" i="60"/>
  <c r="H124" i="60"/>
  <c r="H125" i="60"/>
  <c r="K125" i="60" s="1"/>
  <c r="H126" i="60"/>
  <c r="H127" i="60"/>
  <c r="J127" i="60" s="1"/>
  <c r="H128" i="60"/>
  <c r="J128" i="60" s="1"/>
  <c r="H129" i="60"/>
  <c r="H130" i="60"/>
  <c r="H131" i="60"/>
  <c r="H132" i="60"/>
  <c r="H133" i="60"/>
  <c r="K133" i="60" s="1"/>
  <c r="H134" i="60"/>
  <c r="H135" i="60"/>
  <c r="J135" i="60" s="1"/>
  <c r="H136" i="60"/>
  <c r="J136" i="60" s="1"/>
  <c r="H137" i="60"/>
  <c r="H138" i="60"/>
  <c r="H139" i="60"/>
  <c r="H140" i="60"/>
  <c r="H141" i="60"/>
  <c r="K141" i="60" s="1"/>
  <c r="H142" i="60"/>
  <c r="H143" i="60"/>
  <c r="J143" i="60" s="1"/>
  <c r="H144" i="60"/>
  <c r="J144" i="60" s="1"/>
  <c r="H145" i="60"/>
  <c r="H146" i="60"/>
  <c r="H147" i="60"/>
  <c r="H148" i="60"/>
  <c r="H149" i="60"/>
  <c r="K149" i="60" s="1"/>
  <c r="H150" i="60"/>
  <c r="H151" i="60"/>
  <c r="J151" i="60" s="1"/>
  <c r="H152" i="60"/>
  <c r="J152" i="60" s="1"/>
  <c r="H153" i="60"/>
  <c r="H154" i="60"/>
  <c r="H155" i="60"/>
  <c r="H156" i="60"/>
  <c r="H157" i="60"/>
  <c r="K157" i="60" s="1"/>
  <c r="H158" i="60"/>
  <c r="H159" i="60"/>
  <c r="J159" i="60" s="1"/>
  <c r="H160" i="60"/>
  <c r="K160" i="60" s="1"/>
  <c r="H161" i="60"/>
  <c r="H162" i="60"/>
  <c r="H163" i="60"/>
  <c r="H164" i="60"/>
  <c r="H165" i="60"/>
  <c r="K165" i="60" s="1"/>
  <c r="H166" i="60"/>
  <c r="H167" i="60"/>
  <c r="J167" i="60" s="1"/>
  <c r="H168" i="60"/>
  <c r="K168" i="60" s="1"/>
  <c r="H169" i="60"/>
  <c r="H170" i="60"/>
  <c r="H171" i="60"/>
  <c r="H172" i="60"/>
  <c r="H173" i="60"/>
  <c r="K173" i="60" s="1"/>
  <c r="H174" i="60"/>
  <c r="H175" i="60"/>
  <c r="J175" i="60" s="1"/>
  <c r="H176" i="60"/>
  <c r="K176" i="60" s="1"/>
  <c r="H177" i="60"/>
  <c r="H178" i="60"/>
  <c r="H179" i="60"/>
  <c r="H180" i="60"/>
  <c r="H181" i="60"/>
  <c r="K181" i="60" s="1"/>
  <c r="H182" i="60"/>
  <c r="H183" i="60"/>
  <c r="J183" i="60" s="1"/>
  <c r="H184" i="60"/>
  <c r="K184" i="60" s="1"/>
  <c r="H185" i="60"/>
  <c r="H186" i="60"/>
  <c r="H187" i="60"/>
  <c r="H188" i="60"/>
  <c r="H189" i="60"/>
  <c r="K189" i="60" s="1"/>
  <c r="H190" i="60"/>
  <c r="H191" i="60"/>
  <c r="J191" i="60" s="1"/>
  <c r="H192" i="60"/>
  <c r="K192" i="60" s="1"/>
  <c r="H193" i="60"/>
  <c r="H194" i="60"/>
  <c r="H195" i="60"/>
  <c r="H196" i="60"/>
  <c r="H197" i="60"/>
  <c r="K197" i="60" s="1"/>
  <c r="H198" i="60"/>
  <c r="H199" i="60"/>
  <c r="J199" i="60" s="1"/>
  <c r="H200" i="60"/>
  <c r="K200" i="60" s="1"/>
  <c r="H201" i="60"/>
  <c r="H202" i="60"/>
  <c r="H203" i="60"/>
  <c r="H204" i="60"/>
  <c r="H5" i="60"/>
  <c r="E6" i="60"/>
  <c r="E7" i="60"/>
  <c r="E8" i="60"/>
  <c r="E9" i="60"/>
  <c r="E10" i="60"/>
  <c r="E11" i="60"/>
  <c r="E12" i="60"/>
  <c r="E13" i="60"/>
  <c r="E14" i="60"/>
  <c r="E15" i="60"/>
  <c r="E16" i="60"/>
  <c r="E17" i="60"/>
  <c r="E18" i="60"/>
  <c r="E19" i="60"/>
  <c r="E20" i="60"/>
  <c r="E21" i="60"/>
  <c r="E22" i="60"/>
  <c r="E23" i="60"/>
  <c r="E24" i="60"/>
  <c r="E25" i="60"/>
  <c r="E26" i="60"/>
  <c r="E27" i="60"/>
  <c r="E28" i="60"/>
  <c r="E29" i="60"/>
  <c r="E30" i="60"/>
  <c r="E31" i="60"/>
  <c r="E32" i="60"/>
  <c r="E33" i="60"/>
  <c r="E34" i="60"/>
  <c r="E35" i="60"/>
  <c r="E36" i="60"/>
  <c r="E37" i="60"/>
  <c r="E38" i="60"/>
  <c r="E39" i="60"/>
  <c r="E40" i="60"/>
  <c r="E41" i="60"/>
  <c r="E42" i="60"/>
  <c r="E43" i="60"/>
  <c r="E44" i="60"/>
  <c r="E45" i="60"/>
  <c r="E46" i="60"/>
  <c r="E47" i="60"/>
  <c r="E48" i="60"/>
  <c r="E49" i="60"/>
  <c r="E50" i="60"/>
  <c r="E51" i="60"/>
  <c r="E52" i="60"/>
  <c r="E53" i="60"/>
  <c r="E54" i="60"/>
  <c r="E55" i="60"/>
  <c r="E56" i="60"/>
  <c r="E57" i="60"/>
  <c r="E58" i="60"/>
  <c r="E59" i="60"/>
  <c r="E60" i="60"/>
  <c r="E61" i="60"/>
  <c r="E62" i="60"/>
  <c r="E63" i="60"/>
  <c r="E64" i="60"/>
  <c r="E65" i="60"/>
  <c r="E66" i="60"/>
  <c r="E67" i="60"/>
  <c r="E68" i="60"/>
  <c r="E69" i="60"/>
  <c r="E70" i="60"/>
  <c r="E71" i="60"/>
  <c r="E72" i="60"/>
  <c r="E73" i="60"/>
  <c r="E74" i="60"/>
  <c r="E75" i="60"/>
  <c r="E76" i="60"/>
  <c r="E77" i="60"/>
  <c r="E78" i="60"/>
  <c r="E79" i="60"/>
  <c r="E80" i="60"/>
  <c r="E81" i="60"/>
  <c r="E82" i="60"/>
  <c r="E83" i="60"/>
  <c r="E84" i="60"/>
  <c r="E85" i="60"/>
  <c r="E86" i="60"/>
  <c r="E87" i="60"/>
  <c r="E88" i="60"/>
  <c r="E89" i="60"/>
  <c r="E90" i="60"/>
  <c r="E91" i="60"/>
  <c r="E92" i="60"/>
  <c r="E93" i="60"/>
  <c r="E94" i="60"/>
  <c r="E95" i="60"/>
  <c r="E96" i="60"/>
  <c r="E97" i="60"/>
  <c r="E98" i="60"/>
  <c r="E99" i="60"/>
  <c r="E100" i="60"/>
  <c r="E101" i="60"/>
  <c r="E102" i="60"/>
  <c r="E103" i="60"/>
  <c r="E104" i="60"/>
  <c r="E105" i="60"/>
  <c r="E106" i="60"/>
  <c r="E107" i="60"/>
  <c r="E108" i="60"/>
  <c r="E109" i="60"/>
  <c r="E110" i="60"/>
  <c r="E111" i="60"/>
  <c r="E112" i="60"/>
  <c r="E113" i="60"/>
  <c r="E114" i="60"/>
  <c r="E115" i="60"/>
  <c r="E116" i="60"/>
  <c r="E117" i="60"/>
  <c r="E118" i="60"/>
  <c r="E119" i="60"/>
  <c r="E120" i="60"/>
  <c r="E121" i="60"/>
  <c r="E122" i="60"/>
  <c r="E123" i="60"/>
  <c r="E124" i="60"/>
  <c r="E125" i="60"/>
  <c r="E126" i="60"/>
  <c r="E127" i="60"/>
  <c r="E128" i="60"/>
  <c r="E129" i="60"/>
  <c r="E130" i="60"/>
  <c r="E131" i="60"/>
  <c r="E132" i="60"/>
  <c r="E133" i="60"/>
  <c r="E134" i="60"/>
  <c r="E135" i="60"/>
  <c r="E136" i="60"/>
  <c r="E137" i="60"/>
  <c r="E138" i="60"/>
  <c r="E139" i="60"/>
  <c r="E140" i="60"/>
  <c r="E141" i="60"/>
  <c r="E142" i="60"/>
  <c r="E143" i="60"/>
  <c r="E144" i="60"/>
  <c r="E145" i="60"/>
  <c r="E146" i="60"/>
  <c r="E147" i="60"/>
  <c r="E148" i="60"/>
  <c r="E149" i="60"/>
  <c r="E150" i="60"/>
  <c r="E151" i="60"/>
  <c r="E152" i="60"/>
  <c r="E153" i="60"/>
  <c r="E154" i="60"/>
  <c r="E155" i="60"/>
  <c r="E156" i="60"/>
  <c r="E157" i="60"/>
  <c r="E158" i="60"/>
  <c r="E159" i="60"/>
  <c r="E160" i="60"/>
  <c r="E161" i="60"/>
  <c r="E162" i="60"/>
  <c r="E163" i="60"/>
  <c r="E164" i="60"/>
  <c r="E165" i="60"/>
  <c r="E166" i="60"/>
  <c r="E167" i="60"/>
  <c r="E168" i="60"/>
  <c r="E169" i="60"/>
  <c r="E170" i="60"/>
  <c r="E171" i="60"/>
  <c r="E172" i="60"/>
  <c r="E173" i="60"/>
  <c r="E174" i="60"/>
  <c r="E175" i="60"/>
  <c r="E176" i="60"/>
  <c r="E177" i="60"/>
  <c r="E178" i="60"/>
  <c r="E179" i="60"/>
  <c r="E180" i="60"/>
  <c r="E181" i="60"/>
  <c r="E182" i="60"/>
  <c r="E183" i="60"/>
  <c r="E184" i="60"/>
  <c r="E185" i="60"/>
  <c r="E186" i="60"/>
  <c r="E187" i="60"/>
  <c r="E188" i="60"/>
  <c r="E189" i="60"/>
  <c r="E190" i="60"/>
  <c r="E191" i="60"/>
  <c r="E192" i="60"/>
  <c r="E193" i="60"/>
  <c r="E194" i="60"/>
  <c r="E195" i="60"/>
  <c r="E196" i="60"/>
  <c r="E197" i="60"/>
  <c r="E198" i="60"/>
  <c r="E199" i="60"/>
  <c r="E200" i="60"/>
  <c r="E201" i="60"/>
  <c r="E202" i="60"/>
  <c r="E203" i="60"/>
  <c r="E204" i="60"/>
  <c r="E5" i="60"/>
  <c r="D6" i="60"/>
  <c r="D7" i="60"/>
  <c r="D8" i="60"/>
  <c r="D9" i="60"/>
  <c r="D10" i="60"/>
  <c r="D11" i="60"/>
  <c r="D12" i="60"/>
  <c r="D13" i="60"/>
  <c r="D14" i="60"/>
  <c r="D15" i="60"/>
  <c r="D16" i="60"/>
  <c r="D17" i="60"/>
  <c r="D18" i="60"/>
  <c r="D19" i="60"/>
  <c r="D20" i="60"/>
  <c r="D21" i="60"/>
  <c r="D22" i="60"/>
  <c r="D23" i="60"/>
  <c r="D24" i="60"/>
  <c r="D25" i="60"/>
  <c r="D26" i="60"/>
  <c r="D27" i="60"/>
  <c r="D28" i="60"/>
  <c r="D29" i="60"/>
  <c r="D30" i="60"/>
  <c r="D31" i="60"/>
  <c r="D32" i="60"/>
  <c r="D33" i="60"/>
  <c r="D34" i="60"/>
  <c r="D35" i="60"/>
  <c r="D36" i="60"/>
  <c r="D37" i="60"/>
  <c r="D38" i="60"/>
  <c r="D39" i="60"/>
  <c r="D40" i="60"/>
  <c r="D41" i="60"/>
  <c r="D42" i="60"/>
  <c r="D43" i="60"/>
  <c r="D44" i="60"/>
  <c r="D45" i="60"/>
  <c r="D46" i="60"/>
  <c r="D47" i="60"/>
  <c r="D48" i="60"/>
  <c r="D49" i="60"/>
  <c r="D50" i="60"/>
  <c r="D51" i="60"/>
  <c r="D52" i="60"/>
  <c r="D53" i="60"/>
  <c r="D54" i="60"/>
  <c r="D55" i="60"/>
  <c r="D56" i="60"/>
  <c r="D57" i="60"/>
  <c r="D58" i="60"/>
  <c r="D59" i="60"/>
  <c r="D60" i="60"/>
  <c r="D61" i="60"/>
  <c r="D62" i="60"/>
  <c r="D63" i="60"/>
  <c r="D64" i="60"/>
  <c r="D65" i="60"/>
  <c r="D66" i="60"/>
  <c r="D67" i="60"/>
  <c r="D68" i="60"/>
  <c r="D69" i="60"/>
  <c r="D70" i="60"/>
  <c r="D71" i="60"/>
  <c r="D72" i="60"/>
  <c r="D73" i="60"/>
  <c r="D74" i="60"/>
  <c r="D75" i="60"/>
  <c r="D76" i="60"/>
  <c r="D77" i="60"/>
  <c r="D78" i="60"/>
  <c r="D79" i="60"/>
  <c r="D80" i="60"/>
  <c r="D81" i="60"/>
  <c r="D82" i="60"/>
  <c r="D83" i="60"/>
  <c r="D84" i="60"/>
  <c r="D85" i="60"/>
  <c r="D86" i="60"/>
  <c r="D87" i="60"/>
  <c r="D88" i="60"/>
  <c r="D89" i="60"/>
  <c r="D90" i="60"/>
  <c r="D91" i="60"/>
  <c r="D92" i="60"/>
  <c r="D93" i="60"/>
  <c r="D94" i="60"/>
  <c r="D95" i="60"/>
  <c r="D96" i="60"/>
  <c r="D97" i="60"/>
  <c r="D98" i="60"/>
  <c r="D99" i="60"/>
  <c r="D100" i="60"/>
  <c r="D101" i="60"/>
  <c r="D102" i="60"/>
  <c r="D103" i="60"/>
  <c r="D104" i="60"/>
  <c r="D105" i="60"/>
  <c r="D106" i="60"/>
  <c r="D107" i="60"/>
  <c r="D108" i="60"/>
  <c r="D109" i="60"/>
  <c r="D110" i="60"/>
  <c r="D111" i="60"/>
  <c r="D112" i="60"/>
  <c r="D113" i="60"/>
  <c r="D114" i="60"/>
  <c r="D115" i="60"/>
  <c r="D116" i="60"/>
  <c r="D117" i="60"/>
  <c r="D118" i="60"/>
  <c r="D119" i="60"/>
  <c r="D120" i="60"/>
  <c r="D121" i="60"/>
  <c r="D122" i="60"/>
  <c r="D123" i="60"/>
  <c r="D124" i="60"/>
  <c r="D125" i="60"/>
  <c r="D126" i="60"/>
  <c r="D127" i="60"/>
  <c r="D128" i="60"/>
  <c r="D129" i="60"/>
  <c r="D130" i="60"/>
  <c r="D131" i="60"/>
  <c r="D132" i="60"/>
  <c r="D133" i="60"/>
  <c r="D134" i="60"/>
  <c r="D135" i="60"/>
  <c r="D136" i="60"/>
  <c r="D137" i="60"/>
  <c r="D138" i="60"/>
  <c r="D139" i="60"/>
  <c r="D140" i="60"/>
  <c r="D141" i="60"/>
  <c r="D142" i="60"/>
  <c r="D143" i="60"/>
  <c r="D144" i="60"/>
  <c r="D145" i="60"/>
  <c r="D146" i="60"/>
  <c r="D147" i="60"/>
  <c r="D148" i="60"/>
  <c r="D149" i="60"/>
  <c r="D150" i="60"/>
  <c r="D151" i="60"/>
  <c r="D152" i="60"/>
  <c r="D153" i="60"/>
  <c r="D154" i="60"/>
  <c r="D155" i="60"/>
  <c r="D156" i="60"/>
  <c r="D157" i="60"/>
  <c r="D158" i="60"/>
  <c r="D159" i="60"/>
  <c r="D160" i="60"/>
  <c r="D161" i="60"/>
  <c r="D162" i="60"/>
  <c r="D163" i="60"/>
  <c r="D164" i="60"/>
  <c r="D165" i="60"/>
  <c r="D166" i="60"/>
  <c r="D167" i="60"/>
  <c r="D168" i="60"/>
  <c r="D169" i="60"/>
  <c r="D170" i="60"/>
  <c r="D171" i="60"/>
  <c r="D172" i="60"/>
  <c r="D173" i="60"/>
  <c r="D174" i="60"/>
  <c r="D175" i="60"/>
  <c r="D176" i="60"/>
  <c r="D177" i="60"/>
  <c r="D178" i="60"/>
  <c r="D179" i="60"/>
  <c r="D180" i="60"/>
  <c r="D181" i="60"/>
  <c r="D182" i="60"/>
  <c r="D183" i="60"/>
  <c r="D184" i="60"/>
  <c r="D185" i="60"/>
  <c r="D186" i="60"/>
  <c r="D187" i="60"/>
  <c r="D188" i="60"/>
  <c r="D189" i="60"/>
  <c r="D190" i="60"/>
  <c r="D191" i="60"/>
  <c r="D192" i="60"/>
  <c r="D193" i="60"/>
  <c r="D194" i="60"/>
  <c r="D195" i="60"/>
  <c r="D196" i="60"/>
  <c r="D197" i="60"/>
  <c r="D198" i="60"/>
  <c r="D199" i="60"/>
  <c r="D200" i="60"/>
  <c r="D201" i="60"/>
  <c r="D202" i="60"/>
  <c r="D203" i="60"/>
  <c r="D204" i="60"/>
  <c r="D5" i="60"/>
  <c r="K204" i="60"/>
  <c r="J204" i="60"/>
  <c r="K202" i="60"/>
  <c r="J202" i="60"/>
  <c r="K201" i="60"/>
  <c r="J201" i="60"/>
  <c r="K198" i="60"/>
  <c r="K196" i="60"/>
  <c r="J196" i="60"/>
  <c r="J195" i="60"/>
  <c r="K194" i="60"/>
  <c r="J194" i="60"/>
  <c r="K193" i="60"/>
  <c r="J193" i="60"/>
  <c r="K190" i="60"/>
  <c r="J189" i="60"/>
  <c r="K188" i="60"/>
  <c r="J188" i="60"/>
  <c r="K186" i="60"/>
  <c r="J186" i="60"/>
  <c r="K185" i="60"/>
  <c r="J185" i="60"/>
  <c r="K182" i="60"/>
  <c r="K180" i="60"/>
  <c r="J180" i="60"/>
  <c r="J179" i="60"/>
  <c r="K178" i="60"/>
  <c r="J178" i="60"/>
  <c r="K177" i="60"/>
  <c r="J177" i="60"/>
  <c r="K174" i="60"/>
  <c r="J173" i="60"/>
  <c r="K172" i="60"/>
  <c r="J172" i="60"/>
  <c r="K170" i="60"/>
  <c r="J170" i="60"/>
  <c r="K169" i="60"/>
  <c r="J169" i="60"/>
  <c r="K166" i="60"/>
  <c r="K164" i="60"/>
  <c r="J164" i="60"/>
  <c r="J163" i="60"/>
  <c r="K162" i="60"/>
  <c r="J162" i="60"/>
  <c r="K161" i="60"/>
  <c r="J161" i="60"/>
  <c r="K158" i="60"/>
  <c r="J157" i="60"/>
  <c r="K156" i="60"/>
  <c r="J156" i="60"/>
  <c r="K154" i="60"/>
  <c r="J154" i="60"/>
  <c r="K153" i="60"/>
  <c r="J153" i="60"/>
  <c r="K152" i="60"/>
  <c r="K151" i="60"/>
  <c r="J150" i="60"/>
  <c r="K148" i="60"/>
  <c r="J148" i="60"/>
  <c r="K147" i="60"/>
  <c r="J147" i="60"/>
  <c r="K146" i="60"/>
  <c r="K145" i="60"/>
  <c r="J145" i="60"/>
  <c r="K144" i="60"/>
  <c r="J142" i="60"/>
  <c r="J141" i="60"/>
  <c r="K140" i="60"/>
  <c r="J140" i="60"/>
  <c r="K139" i="60"/>
  <c r="J139" i="60"/>
  <c r="K137" i="60"/>
  <c r="J137" i="60"/>
  <c r="K136" i="60"/>
  <c r="K134" i="60"/>
  <c r="J134" i="60"/>
  <c r="K132" i="60"/>
  <c r="J132" i="60"/>
  <c r="K131" i="60"/>
  <c r="K130" i="60"/>
  <c r="J130" i="60"/>
  <c r="K129" i="60"/>
  <c r="J129" i="60"/>
  <c r="K128" i="60"/>
  <c r="K126" i="60"/>
  <c r="K124" i="60"/>
  <c r="J124" i="60"/>
  <c r="J123" i="60"/>
  <c r="K122" i="60"/>
  <c r="J122" i="60"/>
  <c r="K121" i="60"/>
  <c r="J121" i="60"/>
  <c r="K120" i="60"/>
  <c r="K116" i="60"/>
  <c r="J116" i="60"/>
  <c r="J115" i="60"/>
  <c r="K114" i="60"/>
  <c r="K113" i="60"/>
  <c r="J113" i="60"/>
  <c r="K112" i="60"/>
  <c r="K110" i="60"/>
  <c r="J110" i="60"/>
  <c r="K108" i="60"/>
  <c r="J108" i="60"/>
  <c r="K107" i="60"/>
  <c r="J107" i="60"/>
  <c r="K106" i="60"/>
  <c r="J106" i="60"/>
  <c r="K105" i="60"/>
  <c r="J105" i="60"/>
  <c r="K104" i="60"/>
  <c r="K103" i="60"/>
  <c r="K102" i="60"/>
  <c r="J102" i="60"/>
  <c r="K100" i="60"/>
  <c r="J100" i="60"/>
  <c r="K99" i="60"/>
  <c r="J99" i="60"/>
  <c r="K98" i="60"/>
  <c r="J98" i="60"/>
  <c r="K97" i="60"/>
  <c r="J97" i="60"/>
  <c r="K96" i="60"/>
  <c r="K94" i="60"/>
  <c r="J94" i="60"/>
  <c r="J93" i="60"/>
  <c r="K92" i="60"/>
  <c r="J92" i="60"/>
  <c r="K91" i="60"/>
  <c r="J91" i="60"/>
  <c r="K90" i="60"/>
  <c r="J90" i="60"/>
  <c r="K89" i="60"/>
  <c r="J89" i="60"/>
  <c r="K88" i="60"/>
  <c r="K87" i="60"/>
  <c r="K86" i="60"/>
  <c r="J86" i="60"/>
  <c r="K84" i="60"/>
  <c r="J84" i="60"/>
  <c r="K83" i="60"/>
  <c r="J83" i="60"/>
  <c r="K82" i="60"/>
  <c r="J82" i="60"/>
  <c r="K81" i="60"/>
  <c r="J81" i="60"/>
  <c r="K80" i="60"/>
  <c r="K78" i="60"/>
  <c r="J78" i="60"/>
  <c r="J77" i="60"/>
  <c r="K76" i="60"/>
  <c r="J76" i="60"/>
  <c r="K75" i="60"/>
  <c r="J75" i="60"/>
  <c r="K74" i="60"/>
  <c r="J74" i="60"/>
  <c r="K73" i="60"/>
  <c r="J73" i="60"/>
  <c r="K72" i="60"/>
  <c r="K70" i="60"/>
  <c r="J70" i="60"/>
  <c r="K68" i="60"/>
  <c r="J68" i="60"/>
  <c r="K67" i="60"/>
  <c r="J67" i="60"/>
  <c r="K66" i="60"/>
  <c r="J66" i="60"/>
  <c r="K65" i="60"/>
  <c r="J65" i="60"/>
  <c r="K64" i="60"/>
  <c r="K62" i="60"/>
  <c r="J62" i="60"/>
  <c r="K60" i="60"/>
  <c r="J60" i="60"/>
  <c r="K59" i="60"/>
  <c r="J59" i="60"/>
  <c r="K58" i="60"/>
  <c r="J58" i="60"/>
  <c r="K57" i="60"/>
  <c r="J57" i="60"/>
  <c r="K56" i="60"/>
  <c r="K54" i="60"/>
  <c r="J54" i="60"/>
  <c r="K52" i="60"/>
  <c r="J52" i="60"/>
  <c r="K51" i="60"/>
  <c r="J51" i="60"/>
  <c r="K50" i="60"/>
  <c r="J50" i="60"/>
  <c r="K49" i="60"/>
  <c r="J49" i="60"/>
  <c r="K48" i="60"/>
  <c r="K46" i="60"/>
  <c r="J46" i="60"/>
  <c r="K44" i="60"/>
  <c r="J44" i="60"/>
  <c r="K43" i="60"/>
  <c r="J43" i="60"/>
  <c r="K42" i="60"/>
  <c r="J42" i="60"/>
  <c r="K41" i="60"/>
  <c r="J41" i="60"/>
  <c r="K40" i="60"/>
  <c r="K39" i="60"/>
  <c r="K38" i="60"/>
  <c r="J38" i="60"/>
  <c r="K36" i="60"/>
  <c r="J36" i="60"/>
  <c r="K35" i="60"/>
  <c r="J35" i="60"/>
  <c r="K34" i="60"/>
  <c r="J34" i="60"/>
  <c r="K33" i="60"/>
  <c r="J33" i="60"/>
  <c r="K32" i="60"/>
  <c r="K30" i="60"/>
  <c r="J30" i="60"/>
  <c r="J29" i="60"/>
  <c r="K28" i="60"/>
  <c r="J28" i="60"/>
  <c r="K27" i="60"/>
  <c r="J27" i="60"/>
  <c r="K26" i="60"/>
  <c r="J26" i="60"/>
  <c r="K25" i="60"/>
  <c r="J25" i="60"/>
  <c r="K24" i="60"/>
  <c r="K23" i="60"/>
  <c r="K22" i="60"/>
  <c r="J22" i="60"/>
  <c r="K20" i="60"/>
  <c r="J20" i="60"/>
  <c r="K19" i="60"/>
  <c r="J19" i="60"/>
  <c r="K18" i="60"/>
  <c r="J18" i="60"/>
  <c r="K17" i="60"/>
  <c r="J17" i="60"/>
  <c r="K16" i="60"/>
  <c r="K14" i="60"/>
  <c r="J14" i="60"/>
  <c r="J13" i="60"/>
  <c r="K12" i="60"/>
  <c r="J12" i="60"/>
  <c r="K11" i="60"/>
  <c r="J11" i="60"/>
  <c r="K10" i="60"/>
  <c r="J10" i="60"/>
  <c r="K9" i="60"/>
  <c r="J9" i="60"/>
  <c r="K8" i="60"/>
  <c r="K6" i="60"/>
  <c r="J6" i="60"/>
  <c r="K5" i="60"/>
  <c r="J5" i="60"/>
  <c r="J118" i="60" l="1"/>
  <c r="J138" i="60"/>
  <c r="J155" i="60"/>
  <c r="J171" i="60"/>
  <c r="J187" i="60"/>
  <c r="J203" i="60"/>
  <c r="J160" i="60"/>
  <c r="J168" i="60"/>
  <c r="J176" i="60"/>
  <c r="J184" i="60"/>
  <c r="J192" i="60"/>
  <c r="J200" i="60"/>
</calcChain>
</file>

<file path=xl/sharedStrings.xml><?xml version="1.0" encoding="utf-8"?>
<sst xmlns="http://schemas.openxmlformats.org/spreadsheetml/2006/main" count="388" uniqueCount="164">
  <si>
    <t>Nº of molecules per spot</t>
  </si>
  <si>
    <t>mDC</t>
  </si>
  <si>
    <t>Experiment 1</t>
  </si>
  <si>
    <t>Experiment 2</t>
  </si>
  <si>
    <t>Figure 1B</t>
  </si>
  <si>
    <t>Sample size</t>
  </si>
  <si>
    <t>Two-way RM ANOVA</t>
  </si>
  <si>
    <t>Matching: Across row</t>
  </si>
  <si>
    <t>Assume sphericity?</t>
  </si>
  <si>
    <t>Yes</t>
  </si>
  <si>
    <t>Alpha</t>
  </si>
  <si>
    <t>Source of Variation</t>
  </si>
  <si>
    <t>% of total variation</t>
  </si>
  <si>
    <t>P value</t>
  </si>
  <si>
    <t>P value summary</t>
  </si>
  <si>
    <t>Significant?</t>
  </si>
  <si>
    <t>***</t>
  </si>
  <si>
    <t>&lt;0,0001</t>
  </si>
  <si>
    <t>****</t>
  </si>
  <si>
    <t>ns</t>
  </si>
  <si>
    <t>No</t>
  </si>
  <si>
    <t>Subject</t>
  </si>
  <si>
    <t>ANOVA table</t>
  </si>
  <si>
    <t>SS</t>
  </si>
  <si>
    <t>DF</t>
  </si>
  <si>
    <t>MS</t>
  </si>
  <si>
    <t>F (DFn, DFd)</t>
  </si>
  <si>
    <t>P&lt;0,0001</t>
  </si>
  <si>
    <t>Residual</t>
  </si>
  <si>
    <t>Difference between column means</t>
  </si>
  <si>
    <t>Difference between means</t>
  </si>
  <si>
    <t>SE of difference</t>
  </si>
  <si>
    <t>95% CI of difference</t>
  </si>
  <si>
    <t>Data summary</t>
  </si>
  <si>
    <t>Number of subjects (Subject)</t>
  </si>
  <si>
    <t>Number of missing values</t>
  </si>
  <si>
    <t>Number of families</t>
  </si>
  <si>
    <t>Number of comparisons per family</t>
  </si>
  <si>
    <t>Bonferroni's multiple comparisons test</t>
  </si>
  <si>
    <t>Mean Diff,</t>
  </si>
  <si>
    <t>95,00% CI of diff,</t>
  </si>
  <si>
    <t>Below threshold?</t>
  </si>
  <si>
    <t>Summary</t>
  </si>
  <si>
    <t>Adjusted P Value</t>
  </si>
  <si>
    <t>1</t>
  </si>
  <si>
    <t>2</t>
  </si>
  <si>
    <t>*</t>
  </si>
  <si>
    <t>3</t>
  </si>
  <si>
    <t>&gt;0,9999</t>
  </si>
  <si>
    <t>4</t>
  </si>
  <si>
    <t>Test details</t>
  </si>
  <si>
    <t>Mean 1</t>
  </si>
  <si>
    <t>Mean 2</t>
  </si>
  <si>
    <t>SE of diff,</t>
  </si>
  <si>
    <t>N1</t>
  </si>
  <si>
    <t>N2</t>
  </si>
  <si>
    <t>t</t>
  </si>
  <si>
    <t>Values correspond to all siglec-1 spots analysed in 9 cells</t>
  </si>
  <si>
    <t>Values correspond to all siglec-1 spots analysed in 10 cells</t>
  </si>
  <si>
    <t>SD</t>
  </si>
  <si>
    <t>**</t>
  </si>
  <si>
    <t>average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</si>
  <si>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</si>
  <si>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</si>
  <si>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</si>
  <si>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</si>
  <si>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</si>
  <si>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</si>
  <si>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</si>
  <si>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</si>
  <si>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SEM</t>
  </si>
  <si>
    <t>Treatment</t>
  </si>
  <si>
    <t xml:space="preserve">Experiment 2 </t>
  </si>
  <si>
    <t>Distance from cell centre (% of radius)</t>
  </si>
  <si>
    <t xml:space="preserve">siglec </t>
  </si>
  <si>
    <t>actin</t>
  </si>
  <si>
    <t>% of total intensity (in mDC)</t>
  </si>
  <si>
    <t xml:space="preserve">SEM </t>
  </si>
  <si>
    <t>control</t>
  </si>
  <si>
    <t>Mean of mDC control</t>
  </si>
  <si>
    <t>&gt;4</t>
  </si>
  <si>
    <t>cell 9</t>
  </si>
  <si>
    <t>cell 10</t>
  </si>
  <si>
    <t>Row Factor x Time</t>
  </si>
  <si>
    <t>Row Factor</t>
  </si>
  <si>
    <t>Time</t>
  </si>
  <si>
    <t>Number of columns (Time)</t>
  </si>
  <si>
    <t>Number of rows (Row Factor)</t>
  </si>
  <si>
    <t>Table Analyzed (Two way ANOVA)</t>
  </si>
  <si>
    <t>Table Analyzed (Two Way ANOVA)</t>
  </si>
  <si>
    <t>Bonferroni multiple comparison test</t>
  </si>
  <si>
    <t>Predicted (LS) mean diff,</t>
  </si>
  <si>
    <t>Predicted (LS) mean 1</t>
  </si>
  <si>
    <t>Predicted (LS) mean 2</t>
  </si>
  <si>
    <t>P=0,0001</t>
  </si>
  <si>
    <t>Difference between row means</t>
  </si>
  <si>
    <t>Interaction CI</t>
  </si>
  <si>
    <t>Mean diff, A1 - B1</t>
  </si>
  <si>
    <t>Mean diff, A2 - B2</t>
  </si>
  <si>
    <t>(A1 -B1) - (A2 - B2)</t>
  </si>
  <si>
    <t>(B1 - A1) - (B2 - A2)</t>
  </si>
  <si>
    <t>P=0,9983</t>
  </si>
  <si>
    <t>% of total intensity (in mDC + CytoD)</t>
  </si>
  <si>
    <t>mDC + CytoD</t>
  </si>
  <si>
    <t>F (3, 4) = 67,76</t>
  </si>
  <si>
    <t>P=0,0007</t>
  </si>
  <si>
    <t>F (3, 4) = 3,677</t>
  </si>
  <si>
    <t>P=0,1203</t>
  </si>
  <si>
    <t>F (1, 4) = 4,898e-006</t>
  </si>
  <si>
    <t>F (4, 4) = 94,07</t>
  </si>
  <si>
    <t>P=0,0003</t>
  </si>
  <si>
    <t>Mean of mDC CytoD</t>
  </si>
  <si>
    <t>-0,02570 to 0,02574</t>
  </si>
  <si>
    <t>mDC control - mDC CytoD</t>
  </si>
  <si>
    <t>-0,3050 to -0,1451</t>
  </si>
  <si>
    <t>0,01912 to 0,1790</t>
  </si>
  <si>
    <t>-0,04293 to 0,1169</t>
  </si>
  <si>
    <t>0,009150 to 0,1690</t>
  </si>
  <si>
    <t>Figure 2C</t>
  </si>
  <si>
    <t>smifh2</t>
  </si>
  <si>
    <t>Average distance from cell centre (siglec-1 immobile fraction)</t>
  </si>
  <si>
    <t>Average distance from cell centre (siglec-1 mobile fraction)</t>
  </si>
  <si>
    <t>Treatment x Distance from CM</t>
  </si>
  <si>
    <t>Distance from CM</t>
  </si>
  <si>
    <t>Paired mobile - immobile</t>
  </si>
  <si>
    <t>F (1, 16) = 6,371</t>
  </si>
  <si>
    <t>P=0,0226</t>
  </si>
  <si>
    <t>F (1, 16) = 0,6817</t>
  </si>
  <si>
    <t>P=0,4211</t>
  </si>
  <si>
    <t>F (1, 16) = 2,342</t>
  </si>
  <si>
    <t>P=0,1455</t>
  </si>
  <si>
    <t>F (16, 16) = 25,64</t>
  </si>
  <si>
    <t>Mean of control</t>
  </si>
  <si>
    <t>Mean of smifh2</t>
  </si>
  <si>
    <t>-37,70 to 16,56</t>
  </si>
  <si>
    <t>Mean of immobile</t>
  </si>
  <si>
    <t>Mean of mobile</t>
  </si>
  <si>
    <t>-1,490 to 9,226</t>
  </si>
  <si>
    <t>2,043 to 23,47</t>
  </si>
  <si>
    <t>-23,47 to -2,043</t>
  </si>
  <si>
    <t>Number of columns (Distance from CM)</t>
  </si>
  <si>
    <t>Number of rows (Treatment)</t>
  </si>
  <si>
    <t>Number of subjects (Paired mobile - immobile)</t>
  </si>
  <si>
    <t>immobile - mobile</t>
  </si>
  <si>
    <t>0,9299 to 19,56</t>
  </si>
  <si>
    <t>-10,85 to 5,822</t>
  </si>
  <si>
    <t>Bonferroni multiple comparison</t>
  </si>
  <si>
    <t>mDC (siglec-1 spots at the back)</t>
  </si>
  <si>
    <t>Values correspond to all siglec-1 spots analysed in 14 cells</t>
  </si>
  <si>
    <t>F (3, 4) = 7,088</t>
  </si>
  <si>
    <t>P=0,0444</t>
  </si>
  <si>
    <t>F (3, 4) = 179,0</t>
  </si>
  <si>
    <t>F (1, 4) = 0,01512</t>
  </si>
  <si>
    <t>P=0,9081</t>
  </si>
  <si>
    <t>F (4, 4) = 0,1712</t>
  </si>
  <si>
    <t>P=0,9421</t>
  </si>
  <si>
    <t>Mean of Back</t>
  </si>
  <si>
    <t>Mean of Front</t>
  </si>
  <si>
    <t>-0,09407 to 0,08609</t>
  </si>
  <si>
    <t>Back - Front</t>
  </si>
  <si>
    <t>-0,5278 to 0,03215</t>
  </si>
  <si>
    <t>-0,2634 to 0,2965</t>
  </si>
  <si>
    <t>-0,2210 to 0,3390</t>
  </si>
  <si>
    <t>-0,1237 to 0,4363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</si>
</sst>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2" xfId="0" applyBorder="1"/>
    <xf numFmtId="0" fontId="0" fillId="0" borderId="8" xfId="0" applyBorder="1"/>
    <xf numFmtId="0" fontId="0" fillId="0" borderId="7" xfId="0" applyBorder="1"/>
    <xf numFmtId="0" fontId="0" fillId="0" borderId="12" xfId="0" applyBorder="1"/>
    <xf numFmtId="0" fontId="0" fillId="5" borderId="6" xfId="0" applyFill="1" applyBorder="1"/>
    <xf numFmtId="0" fontId="1" fillId="0" borderId="7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/>
    <xf numFmtId="0" fontId="0" fillId="0" borderId="11" xfId="0" applyBorder="1"/>
    <xf numFmtId="0" fontId="0" fillId="5" borderId="7" xfId="0" applyFill="1" applyBorder="1"/>
    <xf numFmtId="0" fontId="1" fillId="0" borderId="8" xfId="0" applyFont="1" applyBorder="1"/>
    <xf numFmtId="0" fontId="0" fillId="6" borderId="0" xfId="0" applyFill="1"/>
    <xf numFmtId="0" fontId="0" fillId="6" borderId="18" xfId="0" applyFill="1" applyBorder="1"/>
    <xf numFmtId="0" fontId="0" fillId="6" borderId="5" xfId="0" applyFill="1" applyBorder="1"/>
    <xf numFmtId="0" fontId="0" fillId="6" borderId="9" xfId="0" applyFill="1" applyBorder="1"/>
    <xf numFmtId="0" fontId="0" fillId="6" borderId="10" xfId="0" applyFill="1" applyBorder="1"/>
    <xf numFmtId="0" fontId="0" fillId="3" borderId="1" xfId="0" applyFill="1" applyBorder="1"/>
    <xf numFmtId="0" fontId="0" fillId="6" borderId="16" xfId="0" applyFill="1" applyBorder="1"/>
    <xf numFmtId="0" fontId="0" fillId="6" borderId="20" xfId="0" applyFill="1" applyBorder="1"/>
    <xf numFmtId="0" fontId="0" fillId="6" borderId="13" xfId="0" applyFill="1" applyBorder="1"/>
    <xf numFmtId="0" fontId="0" fillId="0" borderId="10" xfId="0" applyBorder="1"/>
    <xf numFmtId="0" fontId="1" fillId="0" borderId="21" xfId="0" applyFont="1" applyBorder="1"/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5" borderId="15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19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109DF-7452-46D8-B7C3-1DABD7909670}">
  <dimension ref="A2:U204"/>
  <sheetViews>
    <sheetView zoomScale="32" zoomScaleNormal="32" workbookViewId="0">
      <selection activeCell="Y179" sqref="Y177:Z179"/>
    </sheetView>
  </sheetViews>
  <sheetFormatPr baseColWidth="10" defaultColWidth="8.83203125" defaultRowHeight="15" x14ac:dyDescent="0.2"/>
  <cols>
    <col min="1" max="1" width="44.1640625" customWidth="1"/>
    <col min="2" max="2" width="28" customWidth="1"/>
    <col min="3" max="3" width="23.6640625" customWidth="1"/>
    <col min="4" max="4" width="21.33203125" customWidth="1"/>
    <col min="5" max="5" width="17.83203125" customWidth="1"/>
    <col min="6" max="6" width="19.33203125" customWidth="1"/>
    <col min="7" max="7" width="25.83203125" customWidth="1"/>
    <col min="8" max="8" width="21.5" customWidth="1"/>
    <col min="9" max="9" width="23.6640625" customWidth="1"/>
    <col min="10" max="11" width="8.83203125" hidden="1" customWidth="1"/>
    <col min="13" max="13" width="34.33203125" customWidth="1"/>
    <col min="14" max="14" width="24.5" customWidth="1"/>
    <col min="15" max="15" width="23.33203125" customWidth="1"/>
    <col min="17" max="17" width="12.5" customWidth="1"/>
    <col min="18" max="18" width="21.1640625" customWidth="1"/>
    <col min="19" max="19" width="26.5" customWidth="1"/>
  </cols>
  <sheetData>
    <row r="2" spans="1:21" x14ac:dyDescent="0.2">
      <c r="A2" s="27"/>
      <c r="B2" s="25" t="s">
        <v>76</v>
      </c>
      <c r="C2" s="25"/>
      <c r="D2" s="25"/>
      <c r="E2" s="25"/>
      <c r="F2" s="25"/>
      <c r="G2" s="25"/>
      <c r="H2" s="25"/>
      <c r="I2" s="25"/>
      <c r="J2" s="19"/>
      <c r="K2" s="19"/>
      <c r="M2" s="27"/>
      <c r="N2" s="25" t="s">
        <v>102</v>
      </c>
      <c r="O2" s="25"/>
      <c r="P2" s="25"/>
      <c r="Q2" s="25"/>
      <c r="R2" s="25"/>
      <c r="S2" s="25"/>
      <c r="T2" s="25"/>
      <c r="U2" s="25"/>
    </row>
    <row r="3" spans="1:21" x14ac:dyDescent="0.2">
      <c r="A3" s="27"/>
      <c r="B3" s="26" t="s">
        <v>74</v>
      </c>
      <c r="C3" s="26"/>
      <c r="D3" s="26"/>
      <c r="E3" s="26"/>
      <c r="F3" s="28" t="s">
        <v>75</v>
      </c>
      <c r="G3" s="29"/>
      <c r="H3" s="29"/>
      <c r="I3" s="30"/>
      <c r="J3" s="1"/>
      <c r="K3" s="1"/>
      <c r="M3" s="27"/>
      <c r="N3" s="26" t="s">
        <v>74</v>
      </c>
      <c r="O3" s="26"/>
      <c r="P3" s="26"/>
      <c r="Q3" s="26"/>
      <c r="R3" s="26" t="s">
        <v>75</v>
      </c>
      <c r="S3" s="26"/>
      <c r="T3" s="26"/>
      <c r="U3" s="26"/>
    </row>
    <row r="4" spans="1:21" x14ac:dyDescent="0.2">
      <c r="A4" s="3" t="s">
        <v>73</v>
      </c>
      <c r="B4" s="1" t="s">
        <v>2</v>
      </c>
      <c r="C4" s="1" t="s">
        <v>72</v>
      </c>
      <c r="D4" s="1" t="s">
        <v>61</v>
      </c>
      <c r="E4" s="1" t="s">
        <v>77</v>
      </c>
      <c r="F4" s="1" t="s">
        <v>2</v>
      </c>
      <c r="G4" s="1" t="s">
        <v>72</v>
      </c>
      <c r="H4" s="1" t="s">
        <v>61</v>
      </c>
      <c r="I4" s="1" t="s">
        <v>77</v>
      </c>
      <c r="J4" s="1" t="s">
        <v>61</v>
      </c>
      <c r="K4" s="1" t="s">
        <v>77</v>
      </c>
      <c r="M4" s="1" t="s">
        <v>73</v>
      </c>
      <c r="N4" s="1" t="s">
        <v>2</v>
      </c>
      <c r="O4" s="1" t="s">
        <v>72</v>
      </c>
      <c r="P4" s="1" t="s">
        <v>61</v>
      </c>
      <c r="Q4" s="1" t="s">
        <v>77</v>
      </c>
      <c r="R4" s="1" t="s">
        <v>2</v>
      </c>
      <c r="S4" s="1" t="s">
        <v>72</v>
      </c>
      <c r="T4" s="1" t="s">
        <v>61</v>
      </c>
      <c r="U4" s="1" t="s">
        <v>77</v>
      </c>
    </row>
    <row r="5" spans="1:21" x14ac:dyDescent="0.2">
      <c r="A5" s="2">
        <v>0.5</v>
      </c>
      <c r="B5" s="2">
        <v>1.1230000000000001E-3</v>
      </c>
      <c r="C5" s="1">
        <v>2.594E-3</v>
      </c>
      <c r="D5" s="1">
        <f>AVERAGE(B5:C5)</f>
        <v>1.8584999999999999E-3</v>
      </c>
      <c r="E5" s="1">
        <f>_xlfn.STDEV.S(B5:C5)/2^0.5</f>
        <v>7.3550000000000004E-4</v>
      </c>
      <c r="F5" s="1">
        <v>6.7699999999999998E-4</v>
      </c>
      <c r="G5" s="1">
        <v>6.8800000000000003E-4</v>
      </c>
      <c r="H5" s="1">
        <f>AVERAGE(F5:G5)</f>
        <v>6.8249999999999995E-4</v>
      </c>
      <c r="I5" s="1">
        <f>_xlfn.STDEV.S(F5:G5)/2^0.5</f>
        <v>5.5000000000000244E-6</v>
      </c>
      <c r="J5" s="1">
        <f t="shared" ref="J5:J36" si="0">AVERAGE(F5:I5)</f>
        <v>5.1324999999999993E-4</v>
      </c>
      <c r="K5" s="1">
        <f t="shared" ref="K5:K36" si="1">_xlfn.STDEV.S(F5:I5)/3^0.5</f>
        <v>1.9545026363644425E-4</v>
      </c>
      <c r="M5" s="2">
        <v>0.5</v>
      </c>
      <c r="N5" s="2">
        <v>2.2820000000000002E-3</v>
      </c>
      <c r="O5" s="1">
        <v>1.2979999999999999E-3</v>
      </c>
      <c r="P5" s="1">
        <f>AVERAGE(N5:O5)</f>
        <v>1.7899999999999999E-3</v>
      </c>
      <c r="Q5" s="1">
        <f>_xlfn.STDEV.S(N5:O5)/2^0.5</f>
        <v>4.9200000000000014E-4</v>
      </c>
      <c r="R5" s="1">
        <v>8.5700000000000001E-4</v>
      </c>
      <c r="S5" s="1">
        <v>9.1699999999999995E-4</v>
      </c>
      <c r="T5" s="1">
        <f>AVERAGE(R5:S5)</f>
        <v>8.8699999999999998E-4</v>
      </c>
      <c r="U5" s="1">
        <f>_xlfn.STDEV.S(R5:S5)/2^0.5</f>
        <v>2.9999999999999967E-5</v>
      </c>
    </row>
    <row r="6" spans="1:21" x14ac:dyDescent="0.2">
      <c r="A6" s="2">
        <v>1</v>
      </c>
      <c r="B6" s="2">
        <v>1.108E-3</v>
      </c>
      <c r="C6" s="1">
        <v>6.6639999999999998E-3</v>
      </c>
      <c r="D6" s="1">
        <f t="shared" ref="D6:D69" si="2">AVERAGE(B6:C6)</f>
        <v>3.8859999999999997E-3</v>
      </c>
      <c r="E6" s="1">
        <f t="shared" ref="E6:E69" si="3">_xlfn.STDEV.S(B6:C6)/2^0.5</f>
        <v>2.7780000000000001E-3</v>
      </c>
      <c r="F6" s="1">
        <v>1.807E-3</v>
      </c>
      <c r="G6" s="1">
        <v>1.7880000000000001E-3</v>
      </c>
      <c r="H6" s="1">
        <f t="shared" ref="H6:H69" si="4">AVERAGE(F6:G6)</f>
        <v>1.7975000000000001E-3</v>
      </c>
      <c r="I6" s="1">
        <f t="shared" ref="I6:I69" si="5">_xlfn.STDEV.S(F6:G6)/2^0.5</f>
        <v>9.4999999999999599E-6</v>
      </c>
      <c r="J6" s="1">
        <f t="shared" si="0"/>
        <v>1.3504999999999999E-3</v>
      </c>
      <c r="K6" s="1">
        <f t="shared" si="1"/>
        <v>5.1617056827714966E-4</v>
      </c>
      <c r="M6" s="2">
        <v>1</v>
      </c>
      <c r="N6" s="2">
        <v>5.0829999999999998E-3</v>
      </c>
      <c r="O6" s="1">
        <v>3.1930000000000001E-3</v>
      </c>
      <c r="P6" s="1">
        <f t="shared" ref="P6:P69" si="6">AVERAGE(N6:O6)</f>
        <v>4.1380000000000002E-3</v>
      </c>
      <c r="Q6" s="1">
        <f t="shared" ref="Q6:Q69" si="7">_xlfn.STDEV.S(N6:O6)/2^0.5</f>
        <v>9.4499999999999988E-4</v>
      </c>
      <c r="R6" s="1">
        <v>1.9959999999999999E-3</v>
      </c>
      <c r="S6" s="1">
        <v>2.0830000000000002E-3</v>
      </c>
      <c r="T6" s="1">
        <f t="shared" ref="T6:T69" si="8">AVERAGE(R6:S6)</f>
        <v>2.0395000000000001E-3</v>
      </c>
      <c r="U6" s="1">
        <f t="shared" ref="U6:U69" si="9">_xlfn.STDEV.S(R6:S6)/2^0.5</f>
        <v>4.3500000000000136E-5</v>
      </c>
    </row>
    <row r="7" spans="1:21" x14ac:dyDescent="0.2">
      <c r="A7" s="2">
        <v>1.5</v>
      </c>
      <c r="B7" s="2">
        <v>2.2750000000000001E-3</v>
      </c>
      <c r="C7" s="1">
        <v>1.2697999999999999E-2</v>
      </c>
      <c r="D7" s="1">
        <f t="shared" si="2"/>
        <v>7.4865000000000001E-3</v>
      </c>
      <c r="E7" s="1">
        <f t="shared" si="3"/>
        <v>5.2114999999999991E-3</v>
      </c>
      <c r="F7" s="1">
        <v>3.3430000000000001E-3</v>
      </c>
      <c r="G7" s="1">
        <v>3.0899999999999999E-3</v>
      </c>
      <c r="H7" s="1">
        <f t="shared" si="4"/>
        <v>3.2164999999999997E-3</v>
      </c>
      <c r="I7" s="1">
        <f t="shared" si="5"/>
        <v>1.2650000000000009E-4</v>
      </c>
      <c r="J7" s="1">
        <f t="shared" si="0"/>
        <v>2.4439999999999996E-3</v>
      </c>
      <c r="K7" s="1">
        <f t="shared" si="1"/>
        <v>8.9399723464648117E-4</v>
      </c>
      <c r="M7" s="2">
        <v>1.5</v>
      </c>
      <c r="N7" s="2">
        <v>8.3090000000000004E-3</v>
      </c>
      <c r="O7" s="1">
        <v>5.7260000000000002E-3</v>
      </c>
      <c r="P7" s="1">
        <f t="shared" si="6"/>
        <v>7.0175000000000003E-3</v>
      </c>
      <c r="Q7" s="1">
        <f t="shared" si="7"/>
        <v>1.2915000000000001E-3</v>
      </c>
      <c r="R7" s="1">
        <v>3.3670000000000002E-3</v>
      </c>
      <c r="S7" s="1">
        <v>3.29E-3</v>
      </c>
      <c r="T7" s="1">
        <f t="shared" si="8"/>
        <v>3.3284999999999999E-3</v>
      </c>
      <c r="U7" s="1">
        <f t="shared" si="9"/>
        <v>3.8500000000000116E-5</v>
      </c>
    </row>
    <row r="8" spans="1:21" x14ac:dyDescent="0.2">
      <c r="A8" s="2">
        <v>2</v>
      </c>
      <c r="B8" s="2">
        <v>3.3869999999999998E-3</v>
      </c>
      <c r="C8" s="1">
        <v>1.7817E-2</v>
      </c>
      <c r="D8" s="1">
        <f t="shared" si="2"/>
        <v>1.0602E-2</v>
      </c>
      <c r="E8" s="1">
        <f t="shared" si="3"/>
        <v>7.2149999999999975E-3</v>
      </c>
      <c r="F8" s="1">
        <v>4.8329999999999996E-3</v>
      </c>
      <c r="G8" s="1">
        <v>4.7530000000000003E-3</v>
      </c>
      <c r="H8" s="1">
        <f t="shared" si="4"/>
        <v>4.7930000000000004E-3</v>
      </c>
      <c r="I8" s="1">
        <f t="shared" si="5"/>
        <v>3.9999999999999671E-5</v>
      </c>
      <c r="J8" s="1">
        <f t="shared" si="0"/>
        <v>3.6047500000000003E-3</v>
      </c>
      <c r="K8" s="1">
        <f t="shared" si="1"/>
        <v>1.3722024773658178E-3</v>
      </c>
      <c r="M8" s="2">
        <v>2</v>
      </c>
      <c r="N8" s="2">
        <v>1.0397999999999999E-2</v>
      </c>
      <c r="O8" s="1">
        <v>8.0370000000000007E-3</v>
      </c>
      <c r="P8" s="1">
        <f t="shared" si="6"/>
        <v>9.2175E-3</v>
      </c>
      <c r="Q8" s="1">
        <f t="shared" si="7"/>
        <v>1.1804999999999993E-3</v>
      </c>
      <c r="R8" s="1">
        <v>4.7200000000000002E-3</v>
      </c>
      <c r="S8" s="1">
        <v>4.6020000000000002E-3</v>
      </c>
      <c r="T8" s="1">
        <f t="shared" si="8"/>
        <v>4.6610000000000002E-3</v>
      </c>
      <c r="U8" s="1">
        <f t="shared" si="9"/>
        <v>5.9000000000000025E-5</v>
      </c>
    </row>
    <row r="9" spans="1:21" x14ac:dyDescent="0.2">
      <c r="A9" s="2">
        <v>2.5</v>
      </c>
      <c r="B9" s="2">
        <v>4.5989999999999998E-3</v>
      </c>
      <c r="C9" s="1">
        <v>2.3255000000000001E-2</v>
      </c>
      <c r="D9" s="1">
        <f t="shared" si="2"/>
        <v>1.3927E-2</v>
      </c>
      <c r="E9" s="1">
        <f t="shared" si="3"/>
        <v>9.3280000000000012E-3</v>
      </c>
      <c r="F9" s="1">
        <v>6.1760000000000001E-3</v>
      </c>
      <c r="G9" s="1">
        <v>6.182E-3</v>
      </c>
      <c r="H9" s="1">
        <f t="shared" si="4"/>
        <v>6.1790000000000005E-3</v>
      </c>
      <c r="I9" s="1">
        <f t="shared" si="5"/>
        <v>2.9999999999999641E-6</v>
      </c>
      <c r="J9" s="1">
        <f t="shared" si="0"/>
        <v>4.6350000000000002E-3</v>
      </c>
      <c r="K9" s="1">
        <f t="shared" si="1"/>
        <v>1.7828581921547583E-3</v>
      </c>
      <c r="M9" s="2">
        <v>2.5</v>
      </c>
      <c r="N9" s="2">
        <v>1.2557E-2</v>
      </c>
      <c r="O9" s="1">
        <v>1.0435E-2</v>
      </c>
      <c r="P9" s="1">
        <f t="shared" si="6"/>
        <v>1.1495999999999999E-2</v>
      </c>
      <c r="Q9" s="1">
        <f t="shared" si="7"/>
        <v>1.0610000000000003E-3</v>
      </c>
      <c r="R9" s="1">
        <v>5.8809999999999999E-3</v>
      </c>
      <c r="S9" s="1">
        <v>5.9810000000000002E-3</v>
      </c>
      <c r="T9" s="1">
        <f t="shared" si="8"/>
        <v>5.9310000000000005E-3</v>
      </c>
      <c r="U9" s="1">
        <f t="shared" si="9"/>
        <v>5.0000000000000131E-5</v>
      </c>
    </row>
    <row r="10" spans="1:21" x14ac:dyDescent="0.2">
      <c r="A10" s="2">
        <v>3</v>
      </c>
      <c r="B10" s="2">
        <v>5.4039999999999999E-3</v>
      </c>
      <c r="C10" s="1">
        <v>3.1378000000000003E-2</v>
      </c>
      <c r="D10" s="1">
        <f t="shared" si="2"/>
        <v>1.8391000000000001E-2</v>
      </c>
      <c r="E10" s="1">
        <f t="shared" si="3"/>
        <v>1.2987E-2</v>
      </c>
      <c r="F10" s="1">
        <v>7.515E-3</v>
      </c>
      <c r="G10" s="1">
        <v>7.4679999999999998E-3</v>
      </c>
      <c r="H10" s="1">
        <f t="shared" si="4"/>
        <v>7.4914999999999999E-3</v>
      </c>
      <c r="I10" s="1">
        <f t="shared" si="5"/>
        <v>2.3500000000000083E-5</v>
      </c>
      <c r="J10" s="1">
        <f t="shared" si="0"/>
        <v>5.6245000000000002E-3</v>
      </c>
      <c r="K10" s="1">
        <f t="shared" si="1"/>
        <v>2.1558543678911967E-3</v>
      </c>
      <c r="M10" s="2">
        <v>3</v>
      </c>
      <c r="N10" s="2">
        <v>1.5414000000000001E-2</v>
      </c>
      <c r="O10" s="1">
        <v>1.3775000000000001E-2</v>
      </c>
      <c r="P10" s="1">
        <f t="shared" si="6"/>
        <v>1.45945E-2</v>
      </c>
      <c r="Q10" s="1">
        <f t="shared" si="7"/>
        <v>8.1949999999999992E-4</v>
      </c>
      <c r="R10" s="1">
        <v>7.0049999999999999E-3</v>
      </c>
      <c r="S10" s="1">
        <v>7.4900000000000001E-3</v>
      </c>
      <c r="T10" s="1">
        <f t="shared" si="8"/>
        <v>7.2475000000000005E-3</v>
      </c>
      <c r="U10" s="1">
        <f t="shared" si="9"/>
        <v>2.4250000000000009E-4</v>
      </c>
    </row>
    <row r="11" spans="1:21" x14ac:dyDescent="0.2">
      <c r="A11" s="2">
        <v>3.5000000000000004</v>
      </c>
      <c r="B11" s="2">
        <v>6.5659999999999998E-3</v>
      </c>
      <c r="C11" s="1">
        <v>3.9874E-2</v>
      </c>
      <c r="D11" s="1">
        <f t="shared" si="2"/>
        <v>2.3220000000000001E-2</v>
      </c>
      <c r="E11" s="1">
        <f t="shared" si="3"/>
        <v>1.6653999999999995E-2</v>
      </c>
      <c r="F11" s="1">
        <v>9.1299999999999992E-3</v>
      </c>
      <c r="G11" s="1">
        <v>8.5789999999999998E-3</v>
      </c>
      <c r="H11" s="1">
        <f t="shared" si="4"/>
        <v>8.8544999999999995E-3</v>
      </c>
      <c r="I11" s="1">
        <f t="shared" si="5"/>
        <v>2.7549999999999965E-4</v>
      </c>
      <c r="J11" s="1">
        <f t="shared" si="0"/>
        <v>6.7097499999999987E-3</v>
      </c>
      <c r="K11" s="1">
        <f t="shared" si="1"/>
        <v>2.4799469360362453E-3</v>
      </c>
      <c r="M11" s="2">
        <v>3.5000000000000004</v>
      </c>
      <c r="N11" s="2">
        <v>1.839E-2</v>
      </c>
      <c r="O11" s="1">
        <v>1.6014E-2</v>
      </c>
      <c r="P11" s="1">
        <f t="shared" si="6"/>
        <v>1.7202000000000002E-2</v>
      </c>
      <c r="Q11" s="1">
        <f t="shared" si="7"/>
        <v>1.1879999999999996E-3</v>
      </c>
      <c r="R11" s="1">
        <v>8.0470000000000003E-3</v>
      </c>
      <c r="S11" s="1">
        <v>9.1350000000000008E-3</v>
      </c>
      <c r="T11" s="1">
        <f t="shared" si="8"/>
        <v>8.5910000000000014E-3</v>
      </c>
      <c r="U11" s="1">
        <f t="shared" si="9"/>
        <v>5.4400000000000021E-4</v>
      </c>
    </row>
    <row r="12" spans="1:21" x14ac:dyDescent="0.2">
      <c r="A12" s="2">
        <v>4</v>
      </c>
      <c r="B12" s="2">
        <v>8.2749999999999994E-3</v>
      </c>
      <c r="C12" s="1">
        <v>4.4863E-2</v>
      </c>
      <c r="D12" s="1">
        <f t="shared" si="2"/>
        <v>2.6568999999999999E-2</v>
      </c>
      <c r="E12" s="1">
        <f t="shared" si="3"/>
        <v>1.8293999999999998E-2</v>
      </c>
      <c r="F12" s="1">
        <v>1.0867999999999999E-2</v>
      </c>
      <c r="G12" s="1">
        <v>1.0142E-2</v>
      </c>
      <c r="H12" s="1">
        <f t="shared" si="4"/>
        <v>1.0505E-2</v>
      </c>
      <c r="I12" s="1">
        <f t="shared" si="5"/>
        <v>3.6299999999999961E-4</v>
      </c>
      <c r="J12" s="1">
        <f t="shared" si="0"/>
        <v>7.9695000000000009E-3</v>
      </c>
      <c r="K12" s="1">
        <f t="shared" si="1"/>
        <v>2.9327397316047899E-3</v>
      </c>
      <c r="M12" s="2">
        <v>4</v>
      </c>
      <c r="N12" s="2">
        <v>2.2072000000000001E-2</v>
      </c>
      <c r="O12" s="1">
        <v>1.9958E-2</v>
      </c>
      <c r="P12" s="1">
        <f t="shared" si="6"/>
        <v>2.1014999999999999E-2</v>
      </c>
      <c r="Q12" s="1">
        <f t="shared" si="7"/>
        <v>1.0570000000000004E-3</v>
      </c>
      <c r="R12" s="1">
        <v>9.3559999999999997E-3</v>
      </c>
      <c r="S12" s="1">
        <v>1.0973999999999999E-2</v>
      </c>
      <c r="T12" s="1">
        <f t="shared" si="8"/>
        <v>1.0165E-2</v>
      </c>
      <c r="U12" s="1">
        <f t="shared" si="9"/>
        <v>8.0899999999999971E-4</v>
      </c>
    </row>
    <row r="13" spans="1:21" x14ac:dyDescent="0.2">
      <c r="A13" s="2">
        <v>4.5</v>
      </c>
      <c r="B13" s="2">
        <v>1.0267E-2</v>
      </c>
      <c r="C13" s="1">
        <v>4.9551999999999999E-2</v>
      </c>
      <c r="D13" s="1">
        <f t="shared" si="2"/>
        <v>2.9909499999999999E-2</v>
      </c>
      <c r="E13" s="1">
        <f t="shared" si="3"/>
        <v>1.9642499999999997E-2</v>
      </c>
      <c r="F13" s="1">
        <v>1.2643E-2</v>
      </c>
      <c r="G13" s="1">
        <v>1.1192000000000001E-2</v>
      </c>
      <c r="H13" s="1">
        <f t="shared" si="4"/>
        <v>1.1917500000000001E-2</v>
      </c>
      <c r="I13" s="1">
        <f t="shared" si="5"/>
        <v>7.2549999999999958E-4</v>
      </c>
      <c r="J13" s="1">
        <f t="shared" si="0"/>
        <v>9.1195000000000009E-3</v>
      </c>
      <c r="K13" s="1">
        <f t="shared" si="1"/>
        <v>3.2489032080927779E-3</v>
      </c>
      <c r="M13" s="2">
        <v>4.5</v>
      </c>
      <c r="N13" s="2">
        <v>2.4121E-2</v>
      </c>
      <c r="O13" s="1">
        <v>2.2608E-2</v>
      </c>
      <c r="P13" s="1">
        <f t="shared" si="6"/>
        <v>2.33645E-2</v>
      </c>
      <c r="Q13" s="1">
        <f t="shared" si="7"/>
        <v>7.5650000000000012E-4</v>
      </c>
      <c r="R13" s="1">
        <v>1.0824E-2</v>
      </c>
      <c r="S13" s="1">
        <v>1.2544E-2</v>
      </c>
      <c r="T13" s="1">
        <f t="shared" si="8"/>
        <v>1.1684E-2</v>
      </c>
      <c r="U13" s="1">
        <f t="shared" si="9"/>
        <v>8.5999999999999955E-4</v>
      </c>
    </row>
    <row r="14" spans="1:21" x14ac:dyDescent="0.2">
      <c r="A14" s="2">
        <v>5</v>
      </c>
      <c r="B14" s="2">
        <v>1.2041E-2</v>
      </c>
      <c r="C14" s="1">
        <v>5.4903E-2</v>
      </c>
      <c r="D14" s="1">
        <f t="shared" si="2"/>
        <v>3.3472000000000002E-2</v>
      </c>
      <c r="E14" s="1">
        <f t="shared" si="3"/>
        <v>2.1431000000000002E-2</v>
      </c>
      <c r="F14" s="1">
        <v>1.4526000000000001E-2</v>
      </c>
      <c r="G14" s="1">
        <v>1.2272999999999999E-2</v>
      </c>
      <c r="H14" s="1">
        <f t="shared" si="4"/>
        <v>1.33995E-2</v>
      </c>
      <c r="I14" s="1">
        <f t="shared" si="5"/>
        <v>1.1265000000000005E-3</v>
      </c>
      <c r="J14" s="1">
        <f t="shared" si="0"/>
        <v>1.033125E-2</v>
      </c>
      <c r="K14" s="1">
        <f t="shared" si="1"/>
        <v>3.5824867410780468E-3</v>
      </c>
      <c r="M14" s="2">
        <v>5</v>
      </c>
      <c r="N14" s="2">
        <v>2.5627E-2</v>
      </c>
      <c r="O14" s="1">
        <v>2.4500999999999998E-2</v>
      </c>
      <c r="P14" s="1">
        <f t="shared" si="6"/>
        <v>2.5063999999999999E-2</v>
      </c>
      <c r="Q14" s="1">
        <f t="shared" si="7"/>
        <v>5.63000000000001E-4</v>
      </c>
      <c r="R14" s="1">
        <v>1.1812E-2</v>
      </c>
      <c r="S14" s="1">
        <v>1.4142E-2</v>
      </c>
      <c r="T14" s="1">
        <f t="shared" si="8"/>
        <v>1.2976999999999999E-2</v>
      </c>
      <c r="U14" s="1">
        <f t="shared" si="9"/>
        <v>1.1650000000000002E-3</v>
      </c>
    </row>
    <row r="15" spans="1:21" x14ac:dyDescent="0.2">
      <c r="A15" s="2">
        <v>5.5</v>
      </c>
      <c r="B15" s="2">
        <v>1.2344000000000001E-2</v>
      </c>
      <c r="C15" s="1">
        <v>6.0115000000000002E-2</v>
      </c>
      <c r="D15" s="1">
        <f t="shared" si="2"/>
        <v>3.6229499999999998E-2</v>
      </c>
      <c r="E15" s="1">
        <f t="shared" si="3"/>
        <v>2.3885500000000007E-2</v>
      </c>
      <c r="F15" s="1">
        <v>1.6034E-2</v>
      </c>
      <c r="G15" s="1">
        <v>1.3722E-2</v>
      </c>
      <c r="H15" s="1">
        <f t="shared" si="4"/>
        <v>1.4877999999999999E-2</v>
      </c>
      <c r="I15" s="1">
        <f t="shared" si="5"/>
        <v>1.1559999999999999E-3</v>
      </c>
      <c r="J15" s="1">
        <f t="shared" si="0"/>
        <v>1.1447499999999998E-2</v>
      </c>
      <c r="K15" s="1">
        <f t="shared" si="1"/>
        <v>3.9985085413883478E-3</v>
      </c>
      <c r="M15" s="2">
        <v>5.5</v>
      </c>
      <c r="N15" s="2">
        <v>2.6776999999999999E-2</v>
      </c>
      <c r="O15" s="1">
        <v>2.7548E-2</v>
      </c>
      <c r="P15" s="1">
        <f t="shared" si="6"/>
        <v>2.7162499999999999E-2</v>
      </c>
      <c r="Q15" s="1">
        <f t="shared" si="7"/>
        <v>3.8550000000000037E-4</v>
      </c>
      <c r="R15" s="1">
        <v>1.2618000000000001E-2</v>
      </c>
      <c r="S15" s="1">
        <v>1.6035000000000001E-2</v>
      </c>
      <c r="T15" s="1">
        <f t="shared" si="8"/>
        <v>1.4326500000000001E-2</v>
      </c>
      <c r="U15" s="1">
        <f t="shared" si="9"/>
        <v>1.7084999999999997E-3</v>
      </c>
    </row>
    <row r="16" spans="1:21" x14ac:dyDescent="0.2">
      <c r="A16" s="2">
        <v>6</v>
      </c>
      <c r="B16" s="2">
        <v>1.3479E-2</v>
      </c>
      <c r="C16" s="1">
        <v>6.5278000000000003E-2</v>
      </c>
      <c r="D16" s="1">
        <f t="shared" si="2"/>
        <v>3.9378500000000004E-2</v>
      </c>
      <c r="E16" s="1">
        <f t="shared" si="3"/>
        <v>2.5899499999999989E-2</v>
      </c>
      <c r="F16" s="1">
        <v>1.7378999999999999E-2</v>
      </c>
      <c r="G16" s="1">
        <v>1.5674E-2</v>
      </c>
      <c r="H16" s="1">
        <f t="shared" si="4"/>
        <v>1.65265E-2</v>
      </c>
      <c r="I16" s="1">
        <f t="shared" si="5"/>
        <v>8.5249999999999909E-4</v>
      </c>
      <c r="J16" s="1">
        <f t="shared" si="0"/>
        <v>1.2607999999999999E-2</v>
      </c>
      <c r="K16" s="1">
        <f t="shared" si="1"/>
        <v>4.5425056656235689E-3</v>
      </c>
      <c r="M16" s="2">
        <v>6</v>
      </c>
      <c r="N16" s="2">
        <v>2.7469E-2</v>
      </c>
      <c r="O16" s="1">
        <v>3.1648000000000003E-2</v>
      </c>
      <c r="P16" s="1">
        <f t="shared" si="6"/>
        <v>2.9558500000000001E-2</v>
      </c>
      <c r="Q16" s="1">
        <f t="shared" si="7"/>
        <v>2.0895000000000006E-3</v>
      </c>
      <c r="R16" s="1">
        <v>1.3424999999999999E-2</v>
      </c>
      <c r="S16" s="1">
        <v>1.7793E-2</v>
      </c>
      <c r="T16" s="1">
        <f t="shared" si="8"/>
        <v>1.5609E-2</v>
      </c>
      <c r="U16" s="1">
        <f t="shared" si="9"/>
        <v>2.1840000000000002E-3</v>
      </c>
    </row>
    <row r="17" spans="1:21" x14ac:dyDescent="0.2">
      <c r="A17" s="2">
        <v>6.5</v>
      </c>
      <c r="B17" s="2">
        <v>1.5436E-2</v>
      </c>
      <c r="C17" s="1">
        <v>6.7954000000000001E-2</v>
      </c>
      <c r="D17" s="1">
        <f t="shared" si="2"/>
        <v>4.1695000000000003E-2</v>
      </c>
      <c r="E17" s="1">
        <f t="shared" si="3"/>
        <v>2.6258999999999998E-2</v>
      </c>
      <c r="F17" s="1">
        <v>1.8606000000000001E-2</v>
      </c>
      <c r="G17" s="1">
        <v>1.7222999999999999E-2</v>
      </c>
      <c r="H17" s="1">
        <f t="shared" si="4"/>
        <v>1.79145E-2</v>
      </c>
      <c r="I17" s="1">
        <f t="shared" si="5"/>
        <v>6.9150000000000114E-4</v>
      </c>
      <c r="J17" s="1">
        <f t="shared" si="0"/>
        <v>1.3608749999999999E-2</v>
      </c>
      <c r="K17" s="1">
        <f t="shared" si="1"/>
        <v>4.9825265930047982E-3</v>
      </c>
      <c r="M17" s="2">
        <v>6.5</v>
      </c>
      <c r="N17" s="2">
        <v>2.8544E-2</v>
      </c>
      <c r="O17" s="1">
        <v>3.526E-2</v>
      </c>
      <c r="P17" s="1">
        <f t="shared" si="6"/>
        <v>3.1902E-2</v>
      </c>
      <c r="Q17" s="1">
        <f t="shared" si="7"/>
        <v>3.3579999999999994E-3</v>
      </c>
      <c r="R17" s="1">
        <v>1.4474000000000001E-2</v>
      </c>
      <c r="S17" s="1">
        <v>1.9653E-2</v>
      </c>
      <c r="T17" s="1">
        <f t="shared" si="8"/>
        <v>1.7063500000000002E-2</v>
      </c>
      <c r="U17" s="1">
        <f t="shared" si="9"/>
        <v>2.5894999999999994E-3</v>
      </c>
    </row>
    <row r="18" spans="1:21" x14ac:dyDescent="0.2">
      <c r="A18" s="2">
        <v>7.0000000000000009</v>
      </c>
      <c r="B18" s="2">
        <v>1.7346E-2</v>
      </c>
      <c r="C18" s="1">
        <v>6.9772000000000001E-2</v>
      </c>
      <c r="D18" s="1">
        <f t="shared" si="2"/>
        <v>4.3559E-2</v>
      </c>
      <c r="E18" s="1">
        <f t="shared" si="3"/>
        <v>2.6212999999999997E-2</v>
      </c>
      <c r="F18" s="1">
        <v>2.0027E-2</v>
      </c>
      <c r="G18" s="1">
        <v>1.8821999999999998E-2</v>
      </c>
      <c r="H18" s="1">
        <f t="shared" si="4"/>
        <v>1.9424499999999997E-2</v>
      </c>
      <c r="I18" s="1">
        <f t="shared" si="5"/>
        <v>6.025000000000006E-4</v>
      </c>
      <c r="J18" s="1">
        <f t="shared" si="0"/>
        <v>1.4718999999999998E-2</v>
      </c>
      <c r="K18" s="1">
        <f t="shared" si="1"/>
        <v>5.4408616096676809E-3</v>
      </c>
      <c r="M18" s="2">
        <v>7.0000000000000009</v>
      </c>
      <c r="N18" s="2">
        <v>3.04E-2</v>
      </c>
      <c r="O18" s="1">
        <v>3.7513999999999999E-2</v>
      </c>
      <c r="P18" s="1">
        <f t="shared" si="6"/>
        <v>3.3957000000000001E-2</v>
      </c>
      <c r="Q18" s="1">
        <f t="shared" si="7"/>
        <v>3.556999999999999E-3</v>
      </c>
      <c r="R18" s="1">
        <v>1.5897999999999999E-2</v>
      </c>
      <c r="S18" s="1">
        <v>2.1921E-2</v>
      </c>
      <c r="T18" s="1">
        <f t="shared" si="8"/>
        <v>1.8909499999999999E-2</v>
      </c>
      <c r="U18" s="1">
        <f t="shared" si="9"/>
        <v>3.0115000000000003E-3</v>
      </c>
    </row>
    <row r="19" spans="1:21" x14ac:dyDescent="0.2">
      <c r="A19" s="2">
        <v>7.5</v>
      </c>
      <c r="B19" s="2">
        <v>1.8681E-2</v>
      </c>
      <c r="C19" s="1">
        <v>7.2140999999999997E-2</v>
      </c>
      <c r="D19" s="1">
        <f t="shared" si="2"/>
        <v>4.5411E-2</v>
      </c>
      <c r="E19" s="1">
        <f t="shared" si="3"/>
        <v>2.673E-2</v>
      </c>
      <c r="F19" s="1">
        <v>2.1454999999999998E-2</v>
      </c>
      <c r="G19" s="1">
        <v>2.0407000000000002E-2</v>
      </c>
      <c r="H19" s="1">
        <f t="shared" si="4"/>
        <v>2.0930999999999998E-2</v>
      </c>
      <c r="I19" s="1">
        <f t="shared" si="5"/>
        <v>5.2399999999999843E-4</v>
      </c>
      <c r="J19" s="1">
        <f t="shared" si="0"/>
        <v>1.5829249999999996E-2</v>
      </c>
      <c r="K19" s="1">
        <f t="shared" si="1"/>
        <v>5.8961700257219767E-3</v>
      </c>
      <c r="M19" s="2">
        <v>7.5</v>
      </c>
      <c r="N19" s="2">
        <v>3.1864000000000003E-2</v>
      </c>
      <c r="O19" s="1">
        <v>4.2008999999999998E-2</v>
      </c>
      <c r="P19" s="1">
        <f t="shared" si="6"/>
        <v>3.6936499999999997E-2</v>
      </c>
      <c r="Q19" s="1">
        <f t="shared" si="7"/>
        <v>5.0725000000000015E-3</v>
      </c>
      <c r="R19" s="1">
        <v>1.711E-2</v>
      </c>
      <c r="S19" s="1">
        <v>2.3650999999999998E-2</v>
      </c>
      <c r="T19" s="1">
        <f t="shared" si="8"/>
        <v>2.0380499999999999E-2</v>
      </c>
      <c r="U19" s="1">
        <f t="shared" si="9"/>
        <v>3.2705000000000004E-3</v>
      </c>
    </row>
    <row r="20" spans="1:21" x14ac:dyDescent="0.2">
      <c r="A20" s="2">
        <v>8</v>
      </c>
      <c r="B20" s="2">
        <v>1.9968E-2</v>
      </c>
      <c r="C20" s="1">
        <v>7.6199000000000003E-2</v>
      </c>
      <c r="D20" s="1">
        <f t="shared" si="2"/>
        <v>4.8083500000000001E-2</v>
      </c>
      <c r="E20" s="1">
        <f t="shared" si="3"/>
        <v>2.8115500000000002E-2</v>
      </c>
      <c r="F20" s="1">
        <v>2.3432999999999999E-2</v>
      </c>
      <c r="G20" s="1">
        <v>2.1947999999999999E-2</v>
      </c>
      <c r="H20" s="1">
        <f t="shared" si="4"/>
        <v>2.2690499999999999E-2</v>
      </c>
      <c r="I20" s="1">
        <f t="shared" si="5"/>
        <v>7.425E-4</v>
      </c>
      <c r="J20" s="1">
        <f t="shared" si="0"/>
        <v>1.7203499999999997E-2</v>
      </c>
      <c r="K20" s="1">
        <f t="shared" si="1"/>
        <v>6.345502698762333E-3</v>
      </c>
      <c r="M20" s="2">
        <v>8</v>
      </c>
      <c r="N20" s="2">
        <v>3.4216999999999997E-2</v>
      </c>
      <c r="O20" s="1">
        <v>4.6002000000000001E-2</v>
      </c>
      <c r="P20" s="1">
        <f t="shared" si="6"/>
        <v>4.0109499999999999E-2</v>
      </c>
      <c r="Q20" s="1">
        <f t="shared" si="7"/>
        <v>5.8924999999999976E-3</v>
      </c>
      <c r="R20" s="1">
        <v>1.8475999999999999E-2</v>
      </c>
      <c r="S20" s="1">
        <v>2.4992E-2</v>
      </c>
      <c r="T20" s="1">
        <f t="shared" si="8"/>
        <v>2.1734E-2</v>
      </c>
      <c r="U20" s="1">
        <f t="shared" si="9"/>
        <v>3.258E-3</v>
      </c>
    </row>
    <row r="21" spans="1:21" x14ac:dyDescent="0.2">
      <c r="A21" s="2">
        <v>8.5</v>
      </c>
      <c r="B21" s="2">
        <v>2.0851000000000001E-2</v>
      </c>
      <c r="C21" s="1">
        <v>7.7865000000000004E-2</v>
      </c>
      <c r="D21" s="1">
        <f t="shared" si="2"/>
        <v>4.9357999999999999E-2</v>
      </c>
      <c r="E21" s="1">
        <f t="shared" si="3"/>
        <v>2.8507000000000005E-2</v>
      </c>
      <c r="F21" s="1">
        <v>2.5517000000000001E-2</v>
      </c>
      <c r="G21" s="1">
        <v>2.2665000000000001E-2</v>
      </c>
      <c r="H21" s="1">
        <f t="shared" si="4"/>
        <v>2.4091000000000001E-2</v>
      </c>
      <c r="I21" s="1">
        <f t="shared" si="5"/>
        <v>1.4260000000000002E-3</v>
      </c>
      <c r="J21" s="1">
        <f t="shared" si="0"/>
        <v>1.842475E-2</v>
      </c>
      <c r="K21" s="1">
        <f t="shared" si="1"/>
        <v>6.5772640440806083E-3</v>
      </c>
      <c r="M21" s="2">
        <v>8.5</v>
      </c>
      <c r="N21" s="2">
        <v>3.6882999999999999E-2</v>
      </c>
      <c r="O21" s="1">
        <v>4.4409999999999998E-2</v>
      </c>
      <c r="P21" s="1">
        <f t="shared" si="6"/>
        <v>4.0646500000000002E-2</v>
      </c>
      <c r="Q21" s="1">
        <f t="shared" si="7"/>
        <v>3.7634999999999995E-3</v>
      </c>
      <c r="R21" s="1">
        <v>1.9604E-2</v>
      </c>
      <c r="S21" s="1">
        <v>2.6792E-2</v>
      </c>
      <c r="T21" s="1">
        <f t="shared" si="8"/>
        <v>2.3198E-2</v>
      </c>
      <c r="U21" s="1">
        <f t="shared" si="9"/>
        <v>3.5940000000000134E-3</v>
      </c>
    </row>
    <row r="22" spans="1:21" x14ac:dyDescent="0.2">
      <c r="A22" s="2">
        <v>9</v>
      </c>
      <c r="B22" s="2">
        <v>2.1818000000000001E-2</v>
      </c>
      <c r="C22" s="1">
        <v>7.5942999999999997E-2</v>
      </c>
      <c r="D22" s="1">
        <f t="shared" si="2"/>
        <v>4.88805E-2</v>
      </c>
      <c r="E22" s="1">
        <f t="shared" si="3"/>
        <v>2.7062499999999993E-2</v>
      </c>
      <c r="F22" s="1">
        <v>2.7130000000000001E-2</v>
      </c>
      <c r="G22" s="1">
        <v>2.2950000000000002E-2</v>
      </c>
      <c r="H22" s="1">
        <f t="shared" si="4"/>
        <v>2.504E-2</v>
      </c>
      <c r="I22" s="1">
        <f t="shared" si="5"/>
        <v>2.0899999999999998E-3</v>
      </c>
      <c r="J22" s="1">
        <f t="shared" si="0"/>
        <v>1.9302499999999997E-2</v>
      </c>
      <c r="K22" s="1">
        <f t="shared" si="1"/>
        <v>6.6979522160798511E-3</v>
      </c>
      <c r="M22" s="2">
        <v>9</v>
      </c>
      <c r="N22" s="2">
        <v>3.8649000000000003E-2</v>
      </c>
      <c r="O22" s="1">
        <v>4.3982E-2</v>
      </c>
      <c r="P22" s="1">
        <f t="shared" si="6"/>
        <v>4.1315500000000005E-2</v>
      </c>
      <c r="Q22" s="1">
        <f t="shared" si="7"/>
        <v>2.6664999999999987E-3</v>
      </c>
      <c r="R22" s="1">
        <v>2.1101000000000002E-2</v>
      </c>
      <c r="S22" s="1">
        <v>2.8922E-2</v>
      </c>
      <c r="T22" s="1">
        <f t="shared" si="8"/>
        <v>2.5011499999999999E-2</v>
      </c>
      <c r="U22" s="1">
        <f t="shared" si="9"/>
        <v>3.9105000000000051E-3</v>
      </c>
    </row>
    <row r="23" spans="1:21" x14ac:dyDescent="0.2">
      <c r="A23" s="2">
        <v>9.5</v>
      </c>
      <c r="B23" s="2">
        <v>2.4094000000000001E-2</v>
      </c>
      <c r="C23" s="1">
        <v>7.7178999999999998E-2</v>
      </c>
      <c r="D23" s="1">
        <f t="shared" si="2"/>
        <v>5.0636500000000001E-2</v>
      </c>
      <c r="E23" s="1">
        <f t="shared" si="3"/>
        <v>2.6542499999999997E-2</v>
      </c>
      <c r="F23" s="1">
        <v>2.9069000000000001E-2</v>
      </c>
      <c r="G23" s="1">
        <v>2.3892E-2</v>
      </c>
      <c r="H23" s="1">
        <f t="shared" si="4"/>
        <v>2.6480500000000001E-2</v>
      </c>
      <c r="I23" s="1">
        <f t="shared" si="5"/>
        <v>2.5885000000000001E-3</v>
      </c>
      <c r="J23" s="1">
        <f t="shared" si="0"/>
        <v>2.0507499999999998E-2</v>
      </c>
      <c r="K23" s="1">
        <f t="shared" si="1"/>
        <v>7.0041369719775091E-3</v>
      </c>
      <c r="M23" s="2">
        <v>9.5</v>
      </c>
      <c r="N23" s="2">
        <v>4.1867000000000001E-2</v>
      </c>
      <c r="O23" s="1">
        <v>4.9951000000000002E-2</v>
      </c>
      <c r="P23" s="1">
        <f t="shared" si="6"/>
        <v>4.5909000000000005E-2</v>
      </c>
      <c r="Q23" s="1">
        <f t="shared" si="7"/>
        <v>4.0420000000000005E-3</v>
      </c>
      <c r="R23" s="1">
        <v>2.2561999999999999E-2</v>
      </c>
      <c r="S23" s="1">
        <v>3.0466E-2</v>
      </c>
      <c r="T23" s="1">
        <f t="shared" si="8"/>
        <v>2.6513999999999999E-2</v>
      </c>
      <c r="U23" s="1">
        <f t="shared" si="9"/>
        <v>3.951999999999998E-3</v>
      </c>
    </row>
    <row r="24" spans="1:21" x14ac:dyDescent="0.2">
      <c r="A24" s="2">
        <v>10</v>
      </c>
      <c r="B24" s="2">
        <v>2.5354000000000002E-2</v>
      </c>
      <c r="C24" s="1">
        <v>7.6841999999999994E-2</v>
      </c>
      <c r="D24" s="1">
        <f t="shared" si="2"/>
        <v>5.1097999999999998E-2</v>
      </c>
      <c r="E24" s="1">
        <f t="shared" si="3"/>
        <v>2.5743999999999996E-2</v>
      </c>
      <c r="F24" s="1">
        <v>3.1106999999999999E-2</v>
      </c>
      <c r="G24" s="1">
        <v>2.4468E-2</v>
      </c>
      <c r="H24" s="1">
        <f t="shared" si="4"/>
        <v>2.77875E-2</v>
      </c>
      <c r="I24" s="1">
        <f t="shared" si="5"/>
        <v>3.3194999999999995E-3</v>
      </c>
      <c r="J24" s="1">
        <f t="shared" si="0"/>
        <v>2.1670500000000002E-2</v>
      </c>
      <c r="K24" s="1">
        <f t="shared" si="1"/>
        <v>7.2345653981424453E-3</v>
      </c>
      <c r="M24" s="2">
        <v>10</v>
      </c>
      <c r="N24" s="2">
        <v>4.4642000000000001E-2</v>
      </c>
      <c r="O24" s="1">
        <v>5.4427999999999997E-2</v>
      </c>
      <c r="P24" s="1">
        <f t="shared" si="6"/>
        <v>4.9534999999999996E-2</v>
      </c>
      <c r="Q24" s="1">
        <f t="shared" si="7"/>
        <v>4.892999999999998E-3</v>
      </c>
      <c r="R24" s="1">
        <v>2.3628E-2</v>
      </c>
      <c r="S24" s="1">
        <v>3.2335000000000003E-2</v>
      </c>
      <c r="T24" s="1">
        <f t="shared" si="8"/>
        <v>2.7981499999999999E-2</v>
      </c>
      <c r="U24" s="1">
        <f t="shared" si="9"/>
        <v>4.3535000000000101E-3</v>
      </c>
    </row>
    <row r="25" spans="1:21" x14ac:dyDescent="0.2">
      <c r="A25" s="2">
        <v>10.5</v>
      </c>
      <c r="B25" s="2">
        <v>2.6405999999999999E-2</v>
      </c>
      <c r="C25" s="1">
        <v>7.4957999999999997E-2</v>
      </c>
      <c r="D25" s="1">
        <f t="shared" si="2"/>
        <v>5.0681999999999998E-2</v>
      </c>
      <c r="E25" s="1">
        <f t="shared" si="3"/>
        <v>2.4276000000000002E-2</v>
      </c>
      <c r="F25" s="1">
        <v>3.3489999999999999E-2</v>
      </c>
      <c r="G25" s="1">
        <v>2.4813000000000002E-2</v>
      </c>
      <c r="H25" s="1">
        <f t="shared" si="4"/>
        <v>2.91515E-2</v>
      </c>
      <c r="I25" s="1">
        <f t="shared" si="5"/>
        <v>4.3384999999999986E-3</v>
      </c>
      <c r="J25" s="1">
        <f t="shared" si="0"/>
        <v>2.294825E-2</v>
      </c>
      <c r="K25" s="1">
        <f t="shared" si="1"/>
        <v>7.4491527575661614E-3</v>
      </c>
      <c r="M25" s="2">
        <v>10.5</v>
      </c>
      <c r="N25" s="2">
        <v>4.5469999999999997E-2</v>
      </c>
      <c r="O25" s="1">
        <v>5.3074999999999997E-2</v>
      </c>
      <c r="P25" s="1">
        <f t="shared" si="6"/>
        <v>4.9272499999999997E-2</v>
      </c>
      <c r="Q25" s="1">
        <f t="shared" si="7"/>
        <v>3.8024999999999999E-3</v>
      </c>
      <c r="R25" s="1">
        <v>2.4591999999999999E-2</v>
      </c>
      <c r="S25" s="1">
        <v>3.4223999999999997E-2</v>
      </c>
      <c r="T25" s="1">
        <f t="shared" si="8"/>
        <v>2.9407999999999997E-2</v>
      </c>
      <c r="U25" s="1">
        <f t="shared" si="9"/>
        <v>4.8160000000000069E-3</v>
      </c>
    </row>
    <row r="26" spans="1:21" x14ac:dyDescent="0.2">
      <c r="A26" s="2">
        <v>11</v>
      </c>
      <c r="B26" s="2">
        <v>2.733E-2</v>
      </c>
      <c r="C26" s="1">
        <v>7.4177000000000007E-2</v>
      </c>
      <c r="D26" s="1">
        <f t="shared" si="2"/>
        <v>5.0753500000000007E-2</v>
      </c>
      <c r="E26" s="1">
        <f t="shared" si="3"/>
        <v>2.3423499999999993E-2</v>
      </c>
      <c r="F26" s="1">
        <v>3.6339000000000003E-2</v>
      </c>
      <c r="G26" s="1">
        <v>2.5495E-2</v>
      </c>
      <c r="H26" s="1">
        <f t="shared" si="4"/>
        <v>3.0917E-2</v>
      </c>
      <c r="I26" s="1">
        <f t="shared" si="5"/>
        <v>5.4220000000000119E-3</v>
      </c>
      <c r="J26" s="1">
        <f t="shared" si="0"/>
        <v>2.4543250000000003E-2</v>
      </c>
      <c r="K26" s="1">
        <f t="shared" si="1"/>
        <v>7.7909665407373471E-3</v>
      </c>
      <c r="M26" s="2">
        <v>11</v>
      </c>
      <c r="N26" s="2">
        <v>4.5515E-2</v>
      </c>
      <c r="O26" s="1">
        <v>5.5999E-2</v>
      </c>
      <c r="P26" s="1">
        <f t="shared" si="6"/>
        <v>5.0756999999999997E-2</v>
      </c>
      <c r="Q26" s="1">
        <f t="shared" si="7"/>
        <v>5.2420000000000383E-3</v>
      </c>
      <c r="R26" s="1">
        <v>2.5059999999999999E-2</v>
      </c>
      <c r="S26" s="1">
        <v>3.6003E-2</v>
      </c>
      <c r="T26" s="1">
        <f t="shared" si="8"/>
        <v>3.05315E-2</v>
      </c>
      <c r="U26" s="1">
        <f t="shared" si="9"/>
        <v>5.4714999999999903E-3</v>
      </c>
    </row>
    <row r="27" spans="1:21" x14ac:dyDescent="0.2">
      <c r="A27" s="2">
        <v>11.5</v>
      </c>
      <c r="B27" s="2">
        <v>2.8941999999999999E-2</v>
      </c>
      <c r="C27" s="1">
        <v>7.3474999999999999E-2</v>
      </c>
      <c r="D27" s="1">
        <f t="shared" si="2"/>
        <v>5.1208499999999997E-2</v>
      </c>
      <c r="E27" s="1">
        <f t="shared" si="3"/>
        <v>2.2266500000000002E-2</v>
      </c>
      <c r="F27" s="1">
        <v>3.8248999999999998E-2</v>
      </c>
      <c r="G27" s="1">
        <v>2.6873000000000001E-2</v>
      </c>
      <c r="H27" s="1">
        <f t="shared" si="4"/>
        <v>3.2561E-2</v>
      </c>
      <c r="I27" s="1">
        <f t="shared" si="5"/>
        <v>5.6879999999999873E-3</v>
      </c>
      <c r="J27" s="1">
        <f t="shared" si="0"/>
        <v>2.5842749999999994E-2</v>
      </c>
      <c r="K27" s="1">
        <f t="shared" si="1"/>
        <v>8.2078910862251001E-3</v>
      </c>
      <c r="M27" s="2">
        <v>11.5</v>
      </c>
      <c r="N27" s="2">
        <v>4.7425000000000002E-2</v>
      </c>
      <c r="O27" s="1">
        <v>6.0639999999999999E-2</v>
      </c>
      <c r="P27" s="1">
        <f t="shared" si="6"/>
        <v>5.4032499999999997E-2</v>
      </c>
      <c r="Q27" s="1">
        <f t="shared" si="7"/>
        <v>6.6075000000000344E-3</v>
      </c>
      <c r="R27" s="1">
        <v>2.5791999999999999E-2</v>
      </c>
      <c r="S27" s="1">
        <v>3.7266000000000001E-2</v>
      </c>
      <c r="T27" s="1">
        <f t="shared" si="8"/>
        <v>3.1529000000000001E-2</v>
      </c>
      <c r="U27" s="1">
        <f t="shared" si="9"/>
        <v>5.7370000000000051E-3</v>
      </c>
    </row>
    <row r="28" spans="1:21" x14ac:dyDescent="0.2">
      <c r="A28" s="2">
        <v>12</v>
      </c>
      <c r="B28" s="2">
        <v>3.1182999999999999E-2</v>
      </c>
      <c r="C28" s="1">
        <v>7.2308999999999998E-2</v>
      </c>
      <c r="D28" s="1">
        <f t="shared" si="2"/>
        <v>5.1746E-2</v>
      </c>
      <c r="E28" s="1">
        <f t="shared" si="3"/>
        <v>2.0562999999999994E-2</v>
      </c>
      <c r="F28" s="1">
        <v>3.9161000000000001E-2</v>
      </c>
      <c r="G28" s="1">
        <v>2.8139000000000001E-2</v>
      </c>
      <c r="H28" s="1">
        <f t="shared" si="4"/>
        <v>3.3649999999999999E-2</v>
      </c>
      <c r="I28" s="1">
        <f t="shared" si="5"/>
        <v>5.5109999999999916E-3</v>
      </c>
      <c r="J28" s="1">
        <f t="shared" si="0"/>
        <v>2.6615249999999997E-2</v>
      </c>
      <c r="K28" s="1">
        <f t="shared" si="1"/>
        <v>8.5283496693870035E-3</v>
      </c>
      <c r="M28" s="2">
        <v>12</v>
      </c>
      <c r="N28" s="2">
        <v>4.9162999999999998E-2</v>
      </c>
      <c r="O28" s="1">
        <v>5.9466999999999999E-2</v>
      </c>
      <c r="P28" s="1">
        <f t="shared" si="6"/>
        <v>5.4315000000000002E-2</v>
      </c>
      <c r="Q28" s="1">
        <f t="shared" si="7"/>
        <v>5.1519999999999995E-3</v>
      </c>
      <c r="R28" s="1">
        <v>2.708E-2</v>
      </c>
      <c r="S28" s="1">
        <v>3.8461000000000002E-2</v>
      </c>
      <c r="T28" s="1">
        <f t="shared" si="8"/>
        <v>3.2770500000000001E-2</v>
      </c>
      <c r="U28" s="1">
        <f t="shared" si="9"/>
        <v>5.6905000000000124E-3</v>
      </c>
    </row>
    <row r="29" spans="1:21" x14ac:dyDescent="0.2">
      <c r="A29" s="2">
        <v>12.5</v>
      </c>
      <c r="B29" s="2">
        <v>3.3792999999999997E-2</v>
      </c>
      <c r="C29" s="1">
        <v>7.5402999999999998E-2</v>
      </c>
      <c r="D29" s="1">
        <f t="shared" si="2"/>
        <v>5.4597999999999994E-2</v>
      </c>
      <c r="E29" s="1">
        <f t="shared" si="3"/>
        <v>2.0805000000000008E-2</v>
      </c>
      <c r="F29" s="1">
        <v>4.0962999999999999E-2</v>
      </c>
      <c r="G29" s="1">
        <v>2.8650999999999999E-2</v>
      </c>
      <c r="H29" s="1">
        <f t="shared" si="4"/>
        <v>3.4806999999999998E-2</v>
      </c>
      <c r="I29" s="1">
        <f t="shared" si="5"/>
        <v>6.1560000000000078E-3</v>
      </c>
      <c r="J29" s="1">
        <f t="shared" si="0"/>
        <v>2.7644249999999999E-2</v>
      </c>
      <c r="K29" s="1">
        <f t="shared" si="1"/>
        <v>8.7651616119346788E-3</v>
      </c>
      <c r="M29" s="2">
        <v>12.5</v>
      </c>
      <c r="N29" s="2">
        <v>5.0138000000000002E-2</v>
      </c>
      <c r="O29" s="1">
        <v>6.1761999999999997E-2</v>
      </c>
      <c r="P29" s="1">
        <f t="shared" si="6"/>
        <v>5.595E-2</v>
      </c>
      <c r="Q29" s="1">
        <f t="shared" si="7"/>
        <v>5.8119999999999795E-3</v>
      </c>
      <c r="R29" s="1">
        <v>2.8379000000000001E-2</v>
      </c>
      <c r="S29" s="1">
        <v>3.9738000000000002E-2</v>
      </c>
      <c r="T29" s="1">
        <f t="shared" si="8"/>
        <v>3.4058500000000005E-2</v>
      </c>
      <c r="U29" s="1">
        <f t="shared" si="9"/>
        <v>5.6794999999999693E-3</v>
      </c>
    </row>
    <row r="30" spans="1:21" x14ac:dyDescent="0.2">
      <c r="A30" s="2">
        <v>13</v>
      </c>
      <c r="B30" s="2">
        <v>3.6695999999999999E-2</v>
      </c>
      <c r="C30" s="1">
        <v>8.0654000000000003E-2</v>
      </c>
      <c r="D30" s="1">
        <f t="shared" si="2"/>
        <v>5.8675000000000005E-2</v>
      </c>
      <c r="E30" s="1">
        <f t="shared" si="3"/>
        <v>2.1978999999999992E-2</v>
      </c>
      <c r="F30" s="1">
        <v>4.2766999999999999E-2</v>
      </c>
      <c r="G30" s="1">
        <v>3.0089000000000001E-2</v>
      </c>
      <c r="H30" s="1">
        <f t="shared" si="4"/>
        <v>3.6428000000000002E-2</v>
      </c>
      <c r="I30" s="1">
        <f t="shared" si="5"/>
        <v>6.3389999999999948E-3</v>
      </c>
      <c r="J30" s="1">
        <f t="shared" si="0"/>
        <v>2.8905750000000001E-2</v>
      </c>
      <c r="K30" s="1">
        <f t="shared" si="1"/>
        <v>9.1855973177215507E-3</v>
      </c>
      <c r="M30" s="2">
        <v>13</v>
      </c>
      <c r="N30" s="2">
        <v>5.4646E-2</v>
      </c>
      <c r="O30" s="1">
        <v>6.4563999999999996E-2</v>
      </c>
      <c r="P30" s="1">
        <f t="shared" si="6"/>
        <v>5.9604999999999998E-2</v>
      </c>
      <c r="Q30" s="1">
        <f t="shared" si="7"/>
        <v>4.9589999999999973E-3</v>
      </c>
      <c r="R30" s="1">
        <v>2.8975999999999998E-2</v>
      </c>
      <c r="S30" s="1">
        <v>4.1236000000000002E-2</v>
      </c>
      <c r="T30" s="1">
        <f t="shared" si="8"/>
        <v>3.5105999999999998E-2</v>
      </c>
      <c r="U30" s="1">
        <f t="shared" si="9"/>
        <v>6.1300000000000156E-3</v>
      </c>
    </row>
    <row r="31" spans="1:21" x14ac:dyDescent="0.2">
      <c r="A31" s="2">
        <v>13.5</v>
      </c>
      <c r="B31" s="2">
        <v>3.9771000000000001E-2</v>
      </c>
      <c r="C31" s="1">
        <v>8.0007999999999996E-2</v>
      </c>
      <c r="D31" s="1">
        <f t="shared" si="2"/>
        <v>5.9889499999999998E-2</v>
      </c>
      <c r="E31" s="1">
        <f t="shared" si="3"/>
        <v>2.0118500000000001E-2</v>
      </c>
      <c r="F31" s="1">
        <v>4.4472999999999999E-2</v>
      </c>
      <c r="G31" s="1">
        <v>3.0922999999999999E-2</v>
      </c>
      <c r="H31" s="1">
        <f t="shared" si="4"/>
        <v>3.7697999999999995E-2</v>
      </c>
      <c r="I31" s="1">
        <f t="shared" si="5"/>
        <v>6.7750000000000058E-3</v>
      </c>
      <c r="J31" s="1">
        <f t="shared" si="0"/>
        <v>2.9967249999999997E-2</v>
      </c>
      <c r="K31" s="1">
        <f t="shared" si="1"/>
        <v>9.480829761799453E-3</v>
      </c>
      <c r="M31" s="2">
        <v>13.5</v>
      </c>
      <c r="N31" s="2">
        <v>5.8123000000000001E-2</v>
      </c>
      <c r="O31" s="1">
        <v>6.6591999999999998E-2</v>
      </c>
      <c r="P31" s="1">
        <f t="shared" si="6"/>
        <v>6.2357499999999996E-2</v>
      </c>
      <c r="Q31" s="1">
        <f t="shared" si="7"/>
        <v>4.2344999999999987E-3</v>
      </c>
      <c r="R31" s="1">
        <v>3.0322999999999999E-2</v>
      </c>
      <c r="S31" s="1">
        <v>4.2786999999999999E-2</v>
      </c>
      <c r="T31" s="1">
        <f t="shared" si="8"/>
        <v>3.6554999999999997E-2</v>
      </c>
      <c r="U31" s="1">
        <f t="shared" si="9"/>
        <v>6.2320000000000058E-3</v>
      </c>
    </row>
    <row r="32" spans="1:21" x14ac:dyDescent="0.2">
      <c r="A32" s="2">
        <v>14.000000000000002</v>
      </c>
      <c r="B32" s="2">
        <v>4.3163E-2</v>
      </c>
      <c r="C32" s="1">
        <v>7.6878000000000002E-2</v>
      </c>
      <c r="D32" s="1">
        <f t="shared" si="2"/>
        <v>6.0020500000000004E-2</v>
      </c>
      <c r="E32" s="1">
        <f t="shared" si="3"/>
        <v>1.6857499999999984E-2</v>
      </c>
      <c r="F32" s="1">
        <v>4.6577E-2</v>
      </c>
      <c r="G32" s="1">
        <v>3.2053999999999999E-2</v>
      </c>
      <c r="H32" s="1">
        <f t="shared" si="4"/>
        <v>3.9315500000000003E-2</v>
      </c>
      <c r="I32" s="1">
        <f t="shared" si="5"/>
        <v>7.2614999999999798E-3</v>
      </c>
      <c r="J32" s="1">
        <f t="shared" si="0"/>
        <v>3.1301999999999996E-2</v>
      </c>
      <c r="K32" s="1">
        <f t="shared" si="1"/>
        <v>9.8660638976915925E-3</v>
      </c>
      <c r="M32" s="2">
        <v>14.000000000000002</v>
      </c>
      <c r="N32" s="2">
        <v>5.6716999999999997E-2</v>
      </c>
      <c r="O32" s="1">
        <v>7.3879E-2</v>
      </c>
      <c r="P32" s="1">
        <f t="shared" si="6"/>
        <v>6.5297999999999995E-2</v>
      </c>
      <c r="Q32" s="1">
        <f t="shared" si="7"/>
        <v>8.5810000000000469E-3</v>
      </c>
      <c r="R32" s="1">
        <v>3.1953000000000002E-2</v>
      </c>
      <c r="S32" s="1">
        <v>4.4585E-2</v>
      </c>
      <c r="T32" s="1">
        <f t="shared" si="8"/>
        <v>3.8268999999999997E-2</v>
      </c>
      <c r="U32" s="1">
        <f t="shared" si="9"/>
        <v>6.3160000000000221E-3</v>
      </c>
    </row>
    <row r="33" spans="1:21" x14ac:dyDescent="0.2">
      <c r="A33" s="2">
        <v>14.499999999999998</v>
      </c>
      <c r="B33" s="2">
        <v>4.4540999999999997E-2</v>
      </c>
      <c r="C33" s="1">
        <v>7.7501E-2</v>
      </c>
      <c r="D33" s="1">
        <f t="shared" si="2"/>
        <v>6.1020999999999999E-2</v>
      </c>
      <c r="E33" s="1">
        <f t="shared" si="3"/>
        <v>1.6480000000000002E-2</v>
      </c>
      <c r="F33" s="1">
        <v>4.8439999999999997E-2</v>
      </c>
      <c r="G33" s="1">
        <v>3.2786999999999997E-2</v>
      </c>
      <c r="H33" s="1">
        <f t="shared" si="4"/>
        <v>4.0613499999999997E-2</v>
      </c>
      <c r="I33" s="1">
        <f t="shared" si="5"/>
        <v>7.8264999999999914E-3</v>
      </c>
      <c r="J33" s="1">
        <f t="shared" si="0"/>
        <v>3.2416749999999994E-2</v>
      </c>
      <c r="K33" s="1">
        <f t="shared" si="1"/>
        <v>1.0158459699788265E-2</v>
      </c>
      <c r="M33" s="2">
        <v>14.499999999999998</v>
      </c>
      <c r="N33" s="2">
        <v>5.8451000000000003E-2</v>
      </c>
      <c r="O33" s="1">
        <v>8.2317000000000001E-2</v>
      </c>
      <c r="P33" s="1">
        <f t="shared" si="6"/>
        <v>7.0384000000000002E-2</v>
      </c>
      <c r="Q33" s="1">
        <f t="shared" si="7"/>
        <v>1.1932999999999987E-2</v>
      </c>
      <c r="R33" s="1">
        <v>3.3205999999999999E-2</v>
      </c>
      <c r="S33" s="1">
        <v>4.5776999999999998E-2</v>
      </c>
      <c r="T33" s="1">
        <f t="shared" si="8"/>
        <v>3.9491499999999999E-2</v>
      </c>
      <c r="U33" s="1">
        <f t="shared" si="9"/>
        <v>6.2855000000000046E-3</v>
      </c>
    </row>
    <row r="34" spans="1:21" x14ac:dyDescent="0.2">
      <c r="A34" s="2">
        <v>15</v>
      </c>
      <c r="B34" s="2">
        <v>4.5245E-2</v>
      </c>
      <c r="C34" s="1">
        <v>8.0666000000000002E-2</v>
      </c>
      <c r="D34" s="1">
        <f t="shared" si="2"/>
        <v>6.2955499999999998E-2</v>
      </c>
      <c r="E34" s="1">
        <f t="shared" si="3"/>
        <v>1.7710500000000014E-2</v>
      </c>
      <c r="F34" s="1">
        <v>5.1027999999999997E-2</v>
      </c>
      <c r="G34" s="1">
        <v>3.3777000000000001E-2</v>
      </c>
      <c r="H34" s="1">
        <f t="shared" si="4"/>
        <v>4.2402499999999996E-2</v>
      </c>
      <c r="I34" s="1">
        <f t="shared" si="5"/>
        <v>8.6255000000000203E-3</v>
      </c>
      <c r="J34" s="1">
        <f t="shared" si="0"/>
        <v>3.3958249999999995E-2</v>
      </c>
      <c r="K34" s="1">
        <f t="shared" si="1"/>
        <v>1.0564420356660482E-2</v>
      </c>
      <c r="M34" s="2">
        <v>15</v>
      </c>
      <c r="N34" s="2">
        <v>6.2803999999999999E-2</v>
      </c>
      <c r="O34" s="1">
        <v>8.0379000000000006E-2</v>
      </c>
      <c r="P34" s="1">
        <f t="shared" si="6"/>
        <v>7.1591500000000002E-2</v>
      </c>
      <c r="Q34" s="1">
        <f t="shared" si="7"/>
        <v>8.7875000000000088E-3</v>
      </c>
      <c r="R34" s="1">
        <v>3.4209999999999997E-2</v>
      </c>
      <c r="S34" s="1">
        <v>4.7211999999999997E-2</v>
      </c>
      <c r="T34" s="1">
        <f t="shared" si="8"/>
        <v>4.0710999999999997E-2</v>
      </c>
      <c r="U34" s="1">
        <f t="shared" si="9"/>
        <v>6.5010000000000042E-3</v>
      </c>
    </row>
    <row r="35" spans="1:21" x14ac:dyDescent="0.2">
      <c r="A35" s="2">
        <v>15.5</v>
      </c>
      <c r="B35" s="2">
        <v>4.5225000000000001E-2</v>
      </c>
      <c r="C35" s="1">
        <v>8.0860000000000001E-2</v>
      </c>
      <c r="D35" s="1">
        <f t="shared" si="2"/>
        <v>6.3042500000000001E-2</v>
      </c>
      <c r="E35" s="1">
        <f t="shared" si="3"/>
        <v>1.7817499999999993E-2</v>
      </c>
      <c r="F35" s="1">
        <v>5.2420000000000001E-2</v>
      </c>
      <c r="G35" s="1">
        <v>3.4460999999999999E-2</v>
      </c>
      <c r="H35" s="1">
        <f t="shared" si="4"/>
        <v>4.34405E-2</v>
      </c>
      <c r="I35" s="1">
        <f t="shared" si="5"/>
        <v>8.9794999999999996E-3</v>
      </c>
      <c r="J35" s="1">
        <f t="shared" si="0"/>
        <v>3.4825250000000002E-2</v>
      </c>
      <c r="K35" s="1">
        <f t="shared" si="1"/>
        <v>1.0811173393248708E-2</v>
      </c>
      <c r="M35" s="2">
        <v>15.5</v>
      </c>
      <c r="N35" s="2">
        <v>6.5571000000000004E-2</v>
      </c>
      <c r="O35" s="1">
        <v>7.6423000000000005E-2</v>
      </c>
      <c r="P35" s="1">
        <f t="shared" si="6"/>
        <v>7.0997000000000005E-2</v>
      </c>
      <c r="Q35" s="1">
        <f t="shared" si="7"/>
        <v>5.4260000000000003E-3</v>
      </c>
      <c r="R35" s="1">
        <v>3.5106999999999999E-2</v>
      </c>
      <c r="S35" s="1">
        <v>4.8364999999999998E-2</v>
      </c>
      <c r="T35" s="1">
        <f t="shared" si="8"/>
        <v>4.1735999999999995E-2</v>
      </c>
      <c r="U35" s="1">
        <f t="shared" si="9"/>
        <v>6.6290000000000238E-3</v>
      </c>
    </row>
    <row r="36" spans="1:21" x14ac:dyDescent="0.2">
      <c r="A36" s="2">
        <v>16</v>
      </c>
      <c r="B36" s="2">
        <v>4.6012999999999998E-2</v>
      </c>
      <c r="C36" s="1">
        <v>8.2738999999999993E-2</v>
      </c>
      <c r="D36" s="1">
        <f t="shared" si="2"/>
        <v>6.4375999999999989E-2</v>
      </c>
      <c r="E36" s="1">
        <f t="shared" si="3"/>
        <v>1.8363000000000042E-2</v>
      </c>
      <c r="F36" s="1">
        <v>5.4205000000000003E-2</v>
      </c>
      <c r="G36" s="1">
        <v>3.492E-2</v>
      </c>
      <c r="H36" s="1">
        <f t="shared" si="4"/>
        <v>4.4562500000000005E-2</v>
      </c>
      <c r="I36" s="1">
        <f t="shared" si="5"/>
        <v>9.6425000000000035E-3</v>
      </c>
      <c r="J36" s="1">
        <f t="shared" si="0"/>
        <v>3.5832500000000003E-2</v>
      </c>
      <c r="K36" s="1">
        <f t="shared" si="1"/>
        <v>1.1057980589701822E-2</v>
      </c>
      <c r="M36" s="2">
        <v>16</v>
      </c>
      <c r="N36" s="2">
        <v>7.0796999999999999E-2</v>
      </c>
      <c r="O36" s="1">
        <v>7.6968999999999996E-2</v>
      </c>
      <c r="P36" s="1">
        <f t="shared" si="6"/>
        <v>7.3883000000000004E-2</v>
      </c>
      <c r="Q36" s="1">
        <f t="shared" si="7"/>
        <v>3.085999999999998E-3</v>
      </c>
      <c r="R36" s="1">
        <v>3.6125999999999998E-2</v>
      </c>
      <c r="S36" s="1">
        <v>5.0090999999999997E-2</v>
      </c>
      <c r="T36" s="1">
        <f t="shared" si="8"/>
        <v>4.3108499999999994E-2</v>
      </c>
      <c r="U36" s="1">
        <f t="shared" si="9"/>
        <v>6.9825000000000234E-3</v>
      </c>
    </row>
    <row r="37" spans="1:21" x14ac:dyDescent="0.2">
      <c r="A37" s="2">
        <v>16.5</v>
      </c>
      <c r="B37" s="2">
        <v>4.7722000000000001E-2</v>
      </c>
      <c r="C37" s="1">
        <v>8.8480000000000003E-2</v>
      </c>
      <c r="D37" s="1">
        <f t="shared" si="2"/>
        <v>6.8100999999999995E-2</v>
      </c>
      <c r="E37" s="1">
        <f t="shared" si="3"/>
        <v>2.0379000000000022E-2</v>
      </c>
      <c r="F37" s="1">
        <v>5.6023000000000003E-2</v>
      </c>
      <c r="G37" s="1">
        <v>3.5465999999999998E-2</v>
      </c>
      <c r="H37" s="1">
        <f t="shared" si="4"/>
        <v>4.57445E-2</v>
      </c>
      <c r="I37" s="1">
        <f t="shared" si="5"/>
        <v>1.0278499999999977E-2</v>
      </c>
      <c r="J37" s="1">
        <f t="shared" ref="J37:J68" si="10">AVERAGE(F37:I37)</f>
        <v>3.6877999999999994E-2</v>
      </c>
      <c r="K37" s="1">
        <f t="shared" ref="K37:K68" si="11">_xlfn.STDEV.S(F37:I37)/3^0.5</f>
        <v>1.1326826521826653E-2</v>
      </c>
      <c r="M37" s="2">
        <v>16.5</v>
      </c>
      <c r="N37" s="2">
        <v>7.5467000000000006E-2</v>
      </c>
      <c r="O37" s="1">
        <v>8.0019000000000007E-2</v>
      </c>
      <c r="P37" s="1">
        <f t="shared" si="6"/>
        <v>7.7743000000000007E-2</v>
      </c>
      <c r="Q37" s="1">
        <f t="shared" si="7"/>
        <v>2.2760000000000002E-3</v>
      </c>
      <c r="R37" s="1">
        <v>3.7442000000000003E-2</v>
      </c>
      <c r="S37" s="1">
        <v>5.1637000000000002E-2</v>
      </c>
      <c r="T37" s="1">
        <f t="shared" si="8"/>
        <v>4.4539500000000003E-2</v>
      </c>
      <c r="U37" s="1">
        <f t="shared" si="9"/>
        <v>7.0974999999999988E-3</v>
      </c>
    </row>
    <row r="38" spans="1:21" x14ac:dyDescent="0.2">
      <c r="A38" s="2">
        <v>17</v>
      </c>
      <c r="B38" s="2">
        <v>4.8904999999999997E-2</v>
      </c>
      <c r="C38" s="1">
        <v>9.0259000000000006E-2</v>
      </c>
      <c r="D38" s="1">
        <f t="shared" si="2"/>
        <v>6.9582000000000005E-2</v>
      </c>
      <c r="E38" s="1">
        <f t="shared" si="3"/>
        <v>2.0676999999999994E-2</v>
      </c>
      <c r="F38" s="1">
        <v>5.7403999999999997E-2</v>
      </c>
      <c r="G38" s="1">
        <v>3.6220000000000002E-2</v>
      </c>
      <c r="H38" s="1">
        <f t="shared" si="4"/>
        <v>4.6811999999999999E-2</v>
      </c>
      <c r="I38" s="1">
        <f t="shared" si="5"/>
        <v>1.0591999999999987E-2</v>
      </c>
      <c r="J38" s="1">
        <f t="shared" si="10"/>
        <v>3.7756999999999999E-2</v>
      </c>
      <c r="K38" s="1">
        <f t="shared" si="11"/>
        <v>1.1586856672780388E-2</v>
      </c>
      <c r="M38" s="2">
        <v>17</v>
      </c>
      <c r="N38" s="2">
        <v>7.5219999999999995E-2</v>
      </c>
      <c r="O38" s="1">
        <v>8.4262000000000004E-2</v>
      </c>
      <c r="P38" s="1">
        <f t="shared" si="6"/>
        <v>7.9741000000000006E-2</v>
      </c>
      <c r="Q38" s="1">
        <f t="shared" si="7"/>
        <v>4.5210000000000042E-3</v>
      </c>
      <c r="R38" s="1">
        <v>3.8674E-2</v>
      </c>
      <c r="S38" s="1">
        <v>5.3373999999999998E-2</v>
      </c>
      <c r="T38" s="1">
        <f t="shared" si="8"/>
        <v>4.6023999999999995E-2</v>
      </c>
      <c r="U38" s="1">
        <f t="shared" si="9"/>
        <v>7.3500000000000058E-3</v>
      </c>
    </row>
    <row r="39" spans="1:21" x14ac:dyDescent="0.2">
      <c r="A39" s="2">
        <v>17.5</v>
      </c>
      <c r="B39" s="2">
        <v>5.1084999999999998E-2</v>
      </c>
      <c r="C39" s="1">
        <v>8.9563000000000004E-2</v>
      </c>
      <c r="D39" s="1">
        <f t="shared" si="2"/>
        <v>7.0323999999999998E-2</v>
      </c>
      <c r="E39" s="1">
        <f t="shared" si="3"/>
        <v>1.9239000000000006E-2</v>
      </c>
      <c r="F39" s="1">
        <v>5.9323000000000001E-2</v>
      </c>
      <c r="G39" s="1">
        <v>3.7731000000000001E-2</v>
      </c>
      <c r="H39" s="1">
        <f t="shared" si="4"/>
        <v>4.8527000000000001E-2</v>
      </c>
      <c r="I39" s="1">
        <f t="shared" si="5"/>
        <v>1.0796000000000012E-2</v>
      </c>
      <c r="J39" s="1">
        <f t="shared" si="10"/>
        <v>3.9094250000000004E-2</v>
      </c>
      <c r="K39" s="1">
        <f t="shared" si="11"/>
        <v>1.2022333396872488E-2</v>
      </c>
      <c r="M39" s="2">
        <v>17.5</v>
      </c>
      <c r="N39" s="2">
        <v>7.6069999999999999E-2</v>
      </c>
      <c r="O39" s="1">
        <v>9.0939999999999993E-2</v>
      </c>
      <c r="P39" s="1">
        <f t="shared" si="6"/>
        <v>8.3504999999999996E-2</v>
      </c>
      <c r="Q39" s="1">
        <f t="shared" si="7"/>
        <v>7.4349999999999972E-3</v>
      </c>
      <c r="R39" s="1">
        <v>4.0133000000000002E-2</v>
      </c>
      <c r="S39" s="1">
        <v>5.4934999999999998E-2</v>
      </c>
      <c r="T39" s="1">
        <f t="shared" si="8"/>
        <v>4.7534E-2</v>
      </c>
      <c r="U39" s="1">
        <f t="shared" si="9"/>
        <v>7.4009999999999918E-3</v>
      </c>
    </row>
    <row r="40" spans="1:21" x14ac:dyDescent="0.2">
      <c r="A40" s="2">
        <v>18</v>
      </c>
      <c r="B40" s="2">
        <v>5.1609000000000002E-2</v>
      </c>
      <c r="C40" s="1">
        <v>8.8944999999999996E-2</v>
      </c>
      <c r="D40" s="1">
        <f t="shared" si="2"/>
        <v>7.0277000000000006E-2</v>
      </c>
      <c r="E40" s="1">
        <f t="shared" si="3"/>
        <v>1.8667999999999962E-2</v>
      </c>
      <c r="F40" s="1">
        <v>6.1262999999999998E-2</v>
      </c>
      <c r="G40" s="1">
        <v>3.9170000000000003E-2</v>
      </c>
      <c r="H40" s="1">
        <f t="shared" si="4"/>
        <v>5.0216499999999997E-2</v>
      </c>
      <c r="I40" s="1">
        <f t="shared" si="5"/>
        <v>1.1046500000000034E-2</v>
      </c>
      <c r="J40" s="1">
        <f t="shared" si="10"/>
        <v>4.0424000000000009E-2</v>
      </c>
      <c r="K40" s="1">
        <f t="shared" si="11"/>
        <v>1.2448859829540835E-2</v>
      </c>
      <c r="M40" s="2">
        <v>18</v>
      </c>
      <c r="N40" s="2">
        <v>7.8933000000000003E-2</v>
      </c>
      <c r="O40" s="1">
        <v>9.5492999999999995E-2</v>
      </c>
      <c r="P40" s="1">
        <f t="shared" si="6"/>
        <v>8.7212999999999999E-2</v>
      </c>
      <c r="Q40" s="1">
        <f t="shared" si="7"/>
        <v>8.279999999999994E-3</v>
      </c>
      <c r="R40" s="1">
        <v>4.1896000000000003E-2</v>
      </c>
      <c r="S40" s="1">
        <v>5.7370999999999998E-2</v>
      </c>
      <c r="T40" s="1">
        <f t="shared" si="8"/>
        <v>4.9633499999999997E-2</v>
      </c>
      <c r="U40" s="1">
        <f t="shared" si="9"/>
        <v>7.7375000000000126E-3</v>
      </c>
    </row>
    <row r="41" spans="1:21" x14ac:dyDescent="0.2">
      <c r="A41" s="2">
        <v>18.5</v>
      </c>
      <c r="B41" s="2">
        <v>5.2729999999999999E-2</v>
      </c>
      <c r="C41" s="1">
        <v>9.1910000000000006E-2</v>
      </c>
      <c r="D41" s="1">
        <f t="shared" si="2"/>
        <v>7.2319999999999995E-2</v>
      </c>
      <c r="E41" s="1">
        <f t="shared" si="3"/>
        <v>1.9590000000000045E-2</v>
      </c>
      <c r="F41" s="1">
        <v>6.2967999999999996E-2</v>
      </c>
      <c r="G41" s="1">
        <v>4.0077000000000002E-2</v>
      </c>
      <c r="H41" s="1">
        <f t="shared" si="4"/>
        <v>5.1522499999999999E-2</v>
      </c>
      <c r="I41" s="1">
        <f t="shared" si="5"/>
        <v>1.1445499999999985E-2</v>
      </c>
      <c r="J41" s="1">
        <f t="shared" si="10"/>
        <v>4.1503249999999998E-2</v>
      </c>
      <c r="K41" s="1">
        <f t="shared" si="11"/>
        <v>1.2765506419209892E-2</v>
      </c>
      <c r="M41" s="2">
        <v>18.5</v>
      </c>
      <c r="N41" s="2">
        <v>8.1853999999999996E-2</v>
      </c>
      <c r="O41" s="1">
        <v>9.3059000000000003E-2</v>
      </c>
      <c r="P41" s="1">
        <f t="shared" si="6"/>
        <v>8.7456499999999993E-2</v>
      </c>
      <c r="Q41" s="1">
        <f t="shared" si="7"/>
        <v>5.6025000000000033E-3</v>
      </c>
      <c r="R41" s="1">
        <v>4.3007999999999998E-2</v>
      </c>
      <c r="S41" s="1">
        <v>5.9677000000000001E-2</v>
      </c>
      <c r="T41" s="1">
        <f t="shared" si="8"/>
        <v>5.1342499999999999E-2</v>
      </c>
      <c r="U41" s="1">
        <f t="shared" si="9"/>
        <v>8.3345000000000051E-3</v>
      </c>
    </row>
    <row r="42" spans="1:21" x14ac:dyDescent="0.2">
      <c r="A42" s="2">
        <v>19</v>
      </c>
      <c r="B42" s="2">
        <v>5.5105000000000001E-2</v>
      </c>
      <c r="C42" s="1">
        <v>9.5662999999999998E-2</v>
      </c>
      <c r="D42" s="1">
        <f t="shared" si="2"/>
        <v>7.5384000000000007E-2</v>
      </c>
      <c r="E42" s="1">
        <f t="shared" si="3"/>
        <v>2.0278999999999971E-2</v>
      </c>
      <c r="F42" s="1">
        <v>6.5226000000000006E-2</v>
      </c>
      <c r="G42" s="1">
        <v>4.1328999999999998E-2</v>
      </c>
      <c r="H42" s="1">
        <f t="shared" si="4"/>
        <v>5.3277500000000005E-2</v>
      </c>
      <c r="I42" s="1">
        <f t="shared" si="5"/>
        <v>1.1948499999999982E-2</v>
      </c>
      <c r="J42" s="1">
        <f t="shared" si="10"/>
        <v>4.2945249999999997E-2</v>
      </c>
      <c r="K42" s="1">
        <f t="shared" si="11"/>
        <v>1.319342422593755E-2</v>
      </c>
      <c r="M42" s="2">
        <v>19</v>
      </c>
      <c r="N42" s="2">
        <v>8.5236000000000006E-2</v>
      </c>
      <c r="O42" s="1">
        <v>9.2426999999999995E-2</v>
      </c>
      <c r="P42" s="1">
        <f t="shared" si="6"/>
        <v>8.8831500000000008E-2</v>
      </c>
      <c r="Q42" s="1">
        <f t="shared" si="7"/>
        <v>3.5954999999999941E-3</v>
      </c>
      <c r="R42" s="1">
        <v>4.4192000000000002E-2</v>
      </c>
      <c r="S42" s="1">
        <v>6.1716E-2</v>
      </c>
      <c r="T42" s="1">
        <f t="shared" si="8"/>
        <v>5.2954000000000001E-2</v>
      </c>
      <c r="U42" s="1">
        <f t="shared" si="9"/>
        <v>8.7620000000000076E-3</v>
      </c>
    </row>
    <row r="43" spans="1:21" x14ac:dyDescent="0.2">
      <c r="A43" s="2">
        <v>19.5</v>
      </c>
      <c r="B43" s="2">
        <v>5.8588000000000001E-2</v>
      </c>
      <c r="C43" s="1">
        <v>0.10281999999999999</v>
      </c>
      <c r="D43" s="1">
        <f t="shared" si="2"/>
        <v>8.0703999999999998E-2</v>
      </c>
      <c r="E43" s="1">
        <f t="shared" si="3"/>
        <v>2.211599999999999E-2</v>
      </c>
      <c r="F43" s="1">
        <v>6.744E-2</v>
      </c>
      <c r="G43" s="1">
        <v>4.2923999999999997E-2</v>
      </c>
      <c r="H43" s="1">
        <f t="shared" si="4"/>
        <v>5.5181999999999995E-2</v>
      </c>
      <c r="I43" s="1">
        <f t="shared" si="5"/>
        <v>1.2258000000000026E-2</v>
      </c>
      <c r="J43" s="1">
        <f t="shared" si="10"/>
        <v>4.4450999999999997E-2</v>
      </c>
      <c r="K43" s="1">
        <f t="shared" si="11"/>
        <v>1.3672232443898844E-2</v>
      </c>
      <c r="M43" s="2">
        <v>19.5</v>
      </c>
      <c r="N43" s="2">
        <v>8.8664000000000007E-2</v>
      </c>
      <c r="O43" s="1">
        <v>9.5912999999999998E-2</v>
      </c>
      <c r="P43" s="1">
        <f t="shared" si="6"/>
        <v>9.2288499999999996E-2</v>
      </c>
      <c r="Q43" s="1">
        <f t="shared" si="7"/>
        <v>3.6244999999999958E-3</v>
      </c>
      <c r="R43" s="1">
        <v>4.5430999999999999E-2</v>
      </c>
      <c r="S43" s="1">
        <v>6.3518000000000005E-2</v>
      </c>
      <c r="T43" s="1">
        <f t="shared" si="8"/>
        <v>5.4474500000000002E-2</v>
      </c>
      <c r="U43" s="1">
        <f t="shared" si="9"/>
        <v>9.0435000000000064E-3</v>
      </c>
    </row>
    <row r="44" spans="1:21" x14ac:dyDescent="0.2">
      <c r="A44" s="2">
        <v>20</v>
      </c>
      <c r="B44" s="2">
        <v>6.3001000000000001E-2</v>
      </c>
      <c r="C44" s="1">
        <v>0.111196</v>
      </c>
      <c r="D44" s="1">
        <f t="shared" si="2"/>
        <v>8.7098499999999995E-2</v>
      </c>
      <c r="E44" s="1">
        <f t="shared" si="3"/>
        <v>2.4097500000000036E-2</v>
      </c>
      <c r="F44" s="1">
        <v>6.9769999999999999E-2</v>
      </c>
      <c r="G44" s="1">
        <v>4.4547999999999997E-2</v>
      </c>
      <c r="H44" s="1">
        <f t="shared" si="4"/>
        <v>5.7159000000000001E-2</v>
      </c>
      <c r="I44" s="1">
        <f t="shared" si="5"/>
        <v>1.261099999999998E-2</v>
      </c>
      <c r="J44" s="1">
        <f t="shared" si="10"/>
        <v>4.6021999999999993E-2</v>
      </c>
      <c r="K44" s="1">
        <f t="shared" si="11"/>
        <v>1.4167521033060881E-2</v>
      </c>
      <c r="M44" s="2">
        <v>20</v>
      </c>
      <c r="N44" s="2">
        <v>9.2228000000000004E-2</v>
      </c>
      <c r="O44" s="1">
        <v>9.9141999999999994E-2</v>
      </c>
      <c r="P44" s="1">
        <f t="shared" si="6"/>
        <v>9.5684999999999992E-2</v>
      </c>
      <c r="Q44" s="1">
        <f t="shared" si="7"/>
        <v>3.4569999999999944E-3</v>
      </c>
      <c r="R44" s="1">
        <v>4.6329000000000002E-2</v>
      </c>
      <c r="S44" s="1">
        <v>6.5289E-2</v>
      </c>
      <c r="T44" s="1">
        <f t="shared" si="8"/>
        <v>5.5808999999999997E-2</v>
      </c>
      <c r="U44" s="1">
        <f t="shared" si="9"/>
        <v>9.4800000000000127E-3</v>
      </c>
    </row>
    <row r="45" spans="1:21" x14ac:dyDescent="0.2">
      <c r="A45" s="2">
        <v>20.5</v>
      </c>
      <c r="B45" s="2">
        <v>6.6074999999999995E-2</v>
      </c>
      <c r="C45" s="1">
        <v>0.112456</v>
      </c>
      <c r="D45" s="1">
        <f t="shared" si="2"/>
        <v>8.9265499999999998E-2</v>
      </c>
      <c r="E45" s="1">
        <f t="shared" si="3"/>
        <v>2.3190499999999989E-2</v>
      </c>
      <c r="F45" s="1">
        <v>7.1344000000000005E-2</v>
      </c>
      <c r="G45" s="1">
        <v>4.5795000000000002E-2</v>
      </c>
      <c r="H45" s="1">
        <f t="shared" si="4"/>
        <v>5.8569500000000004E-2</v>
      </c>
      <c r="I45" s="1">
        <f t="shared" si="5"/>
        <v>1.2774500000000022E-2</v>
      </c>
      <c r="J45" s="1">
        <f t="shared" si="10"/>
        <v>4.712075000000001E-2</v>
      </c>
      <c r="K45" s="1">
        <f t="shared" si="11"/>
        <v>1.4526841896028955E-2</v>
      </c>
      <c r="M45" s="2">
        <v>20.5</v>
      </c>
      <c r="N45" s="2">
        <v>9.5388000000000001E-2</v>
      </c>
      <c r="O45" s="1">
        <v>9.9453E-2</v>
      </c>
      <c r="P45" s="1">
        <f t="shared" si="6"/>
        <v>9.7420499999999993E-2</v>
      </c>
      <c r="Q45" s="1">
        <f t="shared" si="7"/>
        <v>2.0324999999999996E-3</v>
      </c>
      <c r="R45" s="1">
        <v>4.7379999999999999E-2</v>
      </c>
      <c r="S45" s="1">
        <v>6.7793999999999993E-2</v>
      </c>
      <c r="T45" s="1">
        <f t="shared" si="8"/>
        <v>5.7586999999999999E-2</v>
      </c>
      <c r="U45" s="1">
        <f t="shared" si="9"/>
        <v>1.020699999999998E-2</v>
      </c>
    </row>
    <row r="46" spans="1:21" x14ac:dyDescent="0.2">
      <c r="A46" s="2">
        <v>21</v>
      </c>
      <c r="B46" s="2">
        <v>6.9415000000000004E-2</v>
      </c>
      <c r="C46" s="1">
        <v>0.111168</v>
      </c>
      <c r="D46" s="1">
        <f t="shared" si="2"/>
        <v>9.0291499999999997E-2</v>
      </c>
      <c r="E46" s="1">
        <f t="shared" si="3"/>
        <v>2.087650000000003E-2</v>
      </c>
      <c r="F46" s="1">
        <v>7.2646000000000002E-2</v>
      </c>
      <c r="G46" s="1">
        <v>4.7232999999999997E-2</v>
      </c>
      <c r="H46" s="1">
        <f t="shared" si="4"/>
        <v>5.99395E-2</v>
      </c>
      <c r="I46" s="1">
        <f t="shared" si="5"/>
        <v>1.2706500000000001E-2</v>
      </c>
      <c r="J46" s="1">
        <f t="shared" si="10"/>
        <v>4.813125E-2</v>
      </c>
      <c r="K46" s="1">
        <f t="shared" si="11"/>
        <v>1.4892680906516905E-2</v>
      </c>
      <c r="M46" s="2">
        <v>21</v>
      </c>
      <c r="N46" s="2">
        <v>9.8099000000000006E-2</v>
      </c>
      <c r="O46" s="1">
        <v>0.102615</v>
      </c>
      <c r="P46" s="1">
        <f t="shared" si="6"/>
        <v>0.100357</v>
      </c>
      <c r="Q46" s="1">
        <f t="shared" si="7"/>
        <v>2.2579999999999961E-3</v>
      </c>
      <c r="R46" s="1">
        <v>4.8418000000000003E-2</v>
      </c>
      <c r="S46" s="1">
        <v>6.9709999999999994E-2</v>
      </c>
      <c r="T46" s="1">
        <f t="shared" si="8"/>
        <v>5.9063999999999998E-2</v>
      </c>
      <c r="U46" s="1">
        <f t="shared" si="9"/>
        <v>1.0645999999999992E-2</v>
      </c>
    </row>
    <row r="47" spans="1:21" x14ac:dyDescent="0.2">
      <c r="A47" s="2">
        <v>21.5</v>
      </c>
      <c r="B47" s="2">
        <v>7.3182999999999998E-2</v>
      </c>
      <c r="C47" s="1">
        <v>0.110265</v>
      </c>
      <c r="D47" s="1">
        <f t="shared" si="2"/>
        <v>9.1724E-2</v>
      </c>
      <c r="E47" s="1">
        <f t="shared" si="3"/>
        <v>1.8541000000000016E-2</v>
      </c>
      <c r="F47" s="1">
        <v>7.5177999999999995E-2</v>
      </c>
      <c r="G47" s="1">
        <v>4.9333000000000002E-2</v>
      </c>
      <c r="H47" s="1">
        <f t="shared" si="4"/>
        <v>6.2255499999999998E-2</v>
      </c>
      <c r="I47" s="1">
        <f t="shared" si="5"/>
        <v>1.2922499999999988E-2</v>
      </c>
      <c r="J47" s="1">
        <f t="shared" si="10"/>
        <v>4.9922249999999994E-2</v>
      </c>
      <c r="K47" s="1">
        <f t="shared" si="11"/>
        <v>1.5489389483880038E-2</v>
      </c>
      <c r="M47" s="2">
        <v>21.5</v>
      </c>
      <c r="N47" s="2">
        <v>9.7108E-2</v>
      </c>
      <c r="O47" s="1">
        <v>0.112992</v>
      </c>
      <c r="P47" s="1">
        <f t="shared" si="6"/>
        <v>0.10505</v>
      </c>
      <c r="Q47" s="1">
        <f t="shared" si="7"/>
        <v>7.9419999999999977E-3</v>
      </c>
      <c r="R47" s="1">
        <v>4.9789E-2</v>
      </c>
      <c r="S47" s="1">
        <v>7.1415000000000006E-2</v>
      </c>
      <c r="T47" s="1">
        <f t="shared" si="8"/>
        <v>6.0602000000000003E-2</v>
      </c>
      <c r="U47" s="1">
        <f t="shared" si="9"/>
        <v>1.0812999999999998E-2</v>
      </c>
    </row>
    <row r="48" spans="1:21" x14ac:dyDescent="0.2">
      <c r="A48" s="2">
        <v>22</v>
      </c>
      <c r="B48" s="2">
        <v>7.7462000000000003E-2</v>
      </c>
      <c r="C48" s="1">
        <v>0.111413</v>
      </c>
      <c r="D48" s="1">
        <f t="shared" si="2"/>
        <v>9.4437500000000008E-2</v>
      </c>
      <c r="E48" s="1">
        <f t="shared" si="3"/>
        <v>1.6975499999999939E-2</v>
      </c>
      <c r="F48" s="1">
        <v>7.7471999999999999E-2</v>
      </c>
      <c r="G48" s="1">
        <v>5.1511000000000001E-2</v>
      </c>
      <c r="H48" s="1">
        <f t="shared" si="4"/>
        <v>6.4491500000000007E-2</v>
      </c>
      <c r="I48" s="1">
        <f t="shared" si="5"/>
        <v>1.298049999999998E-2</v>
      </c>
      <c r="J48" s="1">
        <f t="shared" si="10"/>
        <v>5.161375E-2</v>
      </c>
      <c r="K48" s="1">
        <f t="shared" si="11"/>
        <v>1.6079746063673465E-2</v>
      </c>
      <c r="M48" s="2">
        <v>22</v>
      </c>
      <c r="N48" s="2">
        <v>9.7283999999999995E-2</v>
      </c>
      <c r="O48" s="1">
        <v>0.115929</v>
      </c>
      <c r="P48" s="1">
        <f t="shared" si="6"/>
        <v>0.10660649999999999</v>
      </c>
      <c r="Q48" s="1">
        <f t="shared" si="7"/>
        <v>9.3225000000000044E-3</v>
      </c>
      <c r="R48" s="1">
        <v>5.0749000000000002E-2</v>
      </c>
      <c r="S48" s="1">
        <v>7.2346999999999995E-2</v>
      </c>
      <c r="T48" s="1">
        <f t="shared" si="8"/>
        <v>6.1547999999999999E-2</v>
      </c>
      <c r="U48" s="1">
        <f t="shared" si="9"/>
        <v>1.0799000000000015E-2</v>
      </c>
    </row>
    <row r="49" spans="1:21" x14ac:dyDescent="0.2">
      <c r="A49" s="2">
        <v>22.5</v>
      </c>
      <c r="B49" s="2">
        <v>7.8504000000000004E-2</v>
      </c>
      <c r="C49" s="1">
        <v>0.116574</v>
      </c>
      <c r="D49" s="1">
        <f t="shared" si="2"/>
        <v>9.7539000000000001E-2</v>
      </c>
      <c r="E49" s="1">
        <f t="shared" si="3"/>
        <v>1.9035E-2</v>
      </c>
      <c r="F49" s="1">
        <v>8.0522999999999997E-2</v>
      </c>
      <c r="G49" s="1">
        <v>5.2467E-2</v>
      </c>
      <c r="H49" s="1">
        <f t="shared" si="4"/>
        <v>6.6494999999999999E-2</v>
      </c>
      <c r="I49" s="1">
        <f t="shared" si="5"/>
        <v>1.4027999999999988E-2</v>
      </c>
      <c r="J49" s="1">
        <f t="shared" si="10"/>
        <v>5.3378249999999995E-2</v>
      </c>
      <c r="K49" s="1">
        <f t="shared" si="11"/>
        <v>1.6526608628209243E-2</v>
      </c>
      <c r="M49" s="2">
        <v>22.5</v>
      </c>
      <c r="N49" s="2">
        <v>9.8539000000000002E-2</v>
      </c>
      <c r="O49" s="1">
        <v>0.115741</v>
      </c>
      <c r="P49" s="1">
        <f t="shared" si="6"/>
        <v>0.10714</v>
      </c>
      <c r="Q49" s="1">
        <f t="shared" si="7"/>
        <v>8.6009999999999975E-3</v>
      </c>
      <c r="R49" s="1">
        <v>5.1339000000000003E-2</v>
      </c>
      <c r="S49" s="1">
        <v>7.4739E-2</v>
      </c>
      <c r="T49" s="1">
        <f t="shared" si="8"/>
        <v>6.3038999999999998E-2</v>
      </c>
      <c r="U49" s="1">
        <f t="shared" si="9"/>
        <v>1.1700000000000025E-2</v>
      </c>
    </row>
    <row r="50" spans="1:21" x14ac:dyDescent="0.2">
      <c r="A50" s="2">
        <v>23</v>
      </c>
      <c r="B50" s="2">
        <v>8.1286999999999998E-2</v>
      </c>
      <c r="C50" s="1">
        <v>0.12831500000000001</v>
      </c>
      <c r="D50" s="1">
        <f t="shared" si="2"/>
        <v>0.10480100000000001</v>
      </c>
      <c r="E50" s="1">
        <f t="shared" si="3"/>
        <v>2.3514000000000045E-2</v>
      </c>
      <c r="F50" s="1">
        <v>8.3001000000000005E-2</v>
      </c>
      <c r="G50" s="1">
        <v>5.3989000000000002E-2</v>
      </c>
      <c r="H50" s="1">
        <f t="shared" si="4"/>
        <v>6.8495E-2</v>
      </c>
      <c r="I50" s="1">
        <f t="shared" si="5"/>
        <v>1.4506000000000019E-2</v>
      </c>
      <c r="J50" s="1">
        <f t="shared" si="10"/>
        <v>5.4997750000000005E-2</v>
      </c>
      <c r="K50" s="1">
        <f t="shared" si="11"/>
        <v>1.7019456717892685E-2</v>
      </c>
      <c r="M50" s="2">
        <v>23</v>
      </c>
      <c r="N50" s="2">
        <v>9.7075999999999996E-2</v>
      </c>
      <c r="O50" s="1">
        <v>0.118765</v>
      </c>
      <c r="P50" s="1">
        <f t="shared" si="6"/>
        <v>0.1079205</v>
      </c>
      <c r="Q50" s="1">
        <f t="shared" si="7"/>
        <v>1.08445E-2</v>
      </c>
      <c r="R50" s="1">
        <v>5.2420000000000001E-2</v>
      </c>
      <c r="S50" s="1">
        <v>7.6818999999999998E-2</v>
      </c>
      <c r="T50" s="1">
        <f t="shared" si="8"/>
        <v>6.4619499999999996E-2</v>
      </c>
      <c r="U50" s="1">
        <f t="shared" si="9"/>
        <v>1.2199500000000025E-2</v>
      </c>
    </row>
    <row r="51" spans="1:21" x14ac:dyDescent="0.2">
      <c r="A51" s="2">
        <v>23.5</v>
      </c>
      <c r="B51" s="2">
        <v>8.5200999999999999E-2</v>
      </c>
      <c r="C51" s="1">
        <v>0.136435</v>
      </c>
      <c r="D51" s="1">
        <f t="shared" si="2"/>
        <v>0.110818</v>
      </c>
      <c r="E51" s="1">
        <f t="shared" si="3"/>
        <v>2.5616999999999963E-2</v>
      </c>
      <c r="F51" s="1">
        <v>8.5668999999999995E-2</v>
      </c>
      <c r="G51" s="1">
        <v>5.5586000000000003E-2</v>
      </c>
      <c r="H51" s="1">
        <f t="shared" si="4"/>
        <v>7.0627499999999996E-2</v>
      </c>
      <c r="I51" s="1">
        <f t="shared" si="5"/>
        <v>1.5041500000000017E-2</v>
      </c>
      <c r="J51" s="1">
        <f t="shared" si="10"/>
        <v>5.6730999999999997E-2</v>
      </c>
      <c r="K51" s="1">
        <f t="shared" si="11"/>
        <v>1.7543108781576375E-2</v>
      </c>
      <c r="M51" s="2">
        <v>23.5</v>
      </c>
      <c r="N51" s="2">
        <v>9.6414E-2</v>
      </c>
      <c r="O51" s="1">
        <v>0.12316299999999999</v>
      </c>
      <c r="P51" s="1">
        <f t="shared" si="6"/>
        <v>0.1097885</v>
      </c>
      <c r="Q51" s="1">
        <f t="shared" si="7"/>
        <v>1.3374500000000015E-2</v>
      </c>
      <c r="R51" s="1">
        <v>5.3686999999999999E-2</v>
      </c>
      <c r="S51" s="1">
        <v>7.9679E-2</v>
      </c>
      <c r="T51" s="1">
        <f t="shared" si="8"/>
        <v>6.6682999999999992E-2</v>
      </c>
      <c r="U51" s="1">
        <f t="shared" si="9"/>
        <v>1.2996000000000028E-2</v>
      </c>
    </row>
    <row r="52" spans="1:21" x14ac:dyDescent="0.2">
      <c r="A52" s="2">
        <v>24</v>
      </c>
      <c r="B52" s="2">
        <v>8.8234999999999994E-2</v>
      </c>
      <c r="C52" s="1">
        <v>0.13433200000000001</v>
      </c>
      <c r="D52" s="1">
        <f t="shared" si="2"/>
        <v>0.11128350000000001</v>
      </c>
      <c r="E52" s="1">
        <f t="shared" si="3"/>
        <v>2.3048499999999941E-2</v>
      </c>
      <c r="F52" s="1">
        <v>8.7196999999999997E-2</v>
      </c>
      <c r="G52" s="1">
        <v>5.6758000000000003E-2</v>
      </c>
      <c r="H52" s="1">
        <f t="shared" si="4"/>
        <v>7.19775E-2</v>
      </c>
      <c r="I52" s="1">
        <f t="shared" si="5"/>
        <v>1.52195E-2</v>
      </c>
      <c r="J52" s="1">
        <f t="shared" si="10"/>
        <v>5.7787999999999999E-2</v>
      </c>
      <c r="K52" s="1">
        <f t="shared" si="11"/>
        <v>1.7886584928065202E-2</v>
      </c>
      <c r="M52" s="2">
        <v>24</v>
      </c>
      <c r="N52" s="2">
        <v>9.6909999999999996E-2</v>
      </c>
      <c r="O52" s="1">
        <v>0.13017799999999999</v>
      </c>
      <c r="P52" s="1">
        <f t="shared" si="6"/>
        <v>0.11354399999999999</v>
      </c>
      <c r="Q52" s="1">
        <f t="shared" si="7"/>
        <v>1.6633999999999993E-2</v>
      </c>
      <c r="R52" s="1">
        <v>5.4903E-2</v>
      </c>
      <c r="S52" s="1">
        <v>8.2225999999999994E-2</v>
      </c>
      <c r="T52" s="1">
        <f t="shared" si="8"/>
        <v>6.85645E-2</v>
      </c>
      <c r="U52" s="1">
        <f t="shared" si="9"/>
        <v>1.366149999999995E-2</v>
      </c>
    </row>
    <row r="53" spans="1:21" x14ac:dyDescent="0.2">
      <c r="A53" s="2">
        <v>24.5</v>
      </c>
      <c r="B53" s="2">
        <v>9.0986999999999998E-2</v>
      </c>
      <c r="C53" s="1">
        <v>0.13256399999999999</v>
      </c>
      <c r="D53" s="1">
        <f t="shared" si="2"/>
        <v>0.1117755</v>
      </c>
      <c r="E53" s="1">
        <f t="shared" si="3"/>
        <v>2.078849999999997E-2</v>
      </c>
      <c r="F53" s="1">
        <v>8.8874999999999996E-2</v>
      </c>
      <c r="G53" s="1">
        <v>5.6781999999999999E-2</v>
      </c>
      <c r="H53" s="1">
        <f t="shared" si="4"/>
        <v>7.282849999999999E-2</v>
      </c>
      <c r="I53" s="1">
        <f t="shared" si="5"/>
        <v>1.6046500000000047E-2</v>
      </c>
      <c r="J53" s="1">
        <f t="shared" si="10"/>
        <v>5.8633000000000005E-2</v>
      </c>
      <c r="K53" s="1">
        <f t="shared" si="11"/>
        <v>1.8052783618846394E-2</v>
      </c>
      <c r="M53" s="2">
        <v>24.5</v>
      </c>
      <c r="N53" s="2">
        <v>9.7650000000000001E-2</v>
      </c>
      <c r="O53" s="1">
        <v>0.13295799999999999</v>
      </c>
      <c r="P53" s="1">
        <f t="shared" si="6"/>
        <v>0.11530399999999999</v>
      </c>
      <c r="Q53" s="1">
        <f t="shared" si="7"/>
        <v>1.7654000000000024E-2</v>
      </c>
      <c r="R53" s="1">
        <v>5.6483999999999999E-2</v>
      </c>
      <c r="S53" s="1">
        <v>8.4445999999999993E-2</v>
      </c>
      <c r="T53" s="1">
        <f t="shared" si="8"/>
        <v>7.0465E-2</v>
      </c>
      <c r="U53" s="1">
        <f t="shared" si="9"/>
        <v>1.3980999999999957E-2</v>
      </c>
    </row>
    <row r="54" spans="1:21" x14ac:dyDescent="0.2">
      <c r="A54" s="2">
        <v>25</v>
      </c>
      <c r="B54" s="2">
        <v>9.3845999999999999E-2</v>
      </c>
      <c r="C54" s="1">
        <v>0.13469300000000001</v>
      </c>
      <c r="D54" s="1">
        <f t="shared" si="2"/>
        <v>0.1142695</v>
      </c>
      <c r="E54" s="1">
        <f t="shared" si="3"/>
        <v>2.0423500000000094E-2</v>
      </c>
      <c r="F54" s="1">
        <v>9.1856999999999994E-2</v>
      </c>
      <c r="G54" s="1">
        <v>5.6696999999999997E-2</v>
      </c>
      <c r="H54" s="1">
        <f t="shared" si="4"/>
        <v>7.4276999999999996E-2</v>
      </c>
      <c r="I54" s="1">
        <f t="shared" si="5"/>
        <v>1.7579999999999985E-2</v>
      </c>
      <c r="J54" s="1">
        <f t="shared" si="10"/>
        <v>6.0102749999999996E-2</v>
      </c>
      <c r="K54" s="1">
        <f t="shared" si="11"/>
        <v>1.8345526723155162E-2</v>
      </c>
      <c r="M54" s="2">
        <v>25</v>
      </c>
      <c r="N54" s="2">
        <v>9.8687999999999998E-2</v>
      </c>
      <c r="O54" s="1">
        <v>0.13283300000000001</v>
      </c>
      <c r="P54" s="1">
        <f t="shared" si="6"/>
        <v>0.1157605</v>
      </c>
      <c r="Q54" s="1">
        <f t="shared" si="7"/>
        <v>1.7072500000000018E-2</v>
      </c>
      <c r="R54" s="1">
        <v>5.8090999999999997E-2</v>
      </c>
      <c r="S54" s="1">
        <v>8.6432999999999996E-2</v>
      </c>
      <c r="T54" s="1">
        <f t="shared" si="8"/>
        <v>7.2261999999999993E-2</v>
      </c>
      <c r="U54" s="1">
        <f t="shared" si="9"/>
        <v>1.4171000000000007E-2</v>
      </c>
    </row>
    <row r="55" spans="1:21" x14ac:dyDescent="0.2">
      <c r="A55" s="2">
        <v>25.5</v>
      </c>
      <c r="B55" s="2">
        <v>9.7394999999999995E-2</v>
      </c>
      <c r="C55" s="1">
        <v>0.13914799999999999</v>
      </c>
      <c r="D55" s="1">
        <f t="shared" si="2"/>
        <v>0.1182715</v>
      </c>
      <c r="E55" s="1">
        <f t="shared" si="3"/>
        <v>2.0876499999999989E-2</v>
      </c>
      <c r="F55" s="1">
        <v>9.6192E-2</v>
      </c>
      <c r="G55" s="1">
        <v>5.8051999999999999E-2</v>
      </c>
      <c r="H55" s="1">
        <f t="shared" si="4"/>
        <v>7.7121999999999996E-2</v>
      </c>
      <c r="I55" s="1">
        <f t="shared" si="5"/>
        <v>1.9070000000000007E-2</v>
      </c>
      <c r="J55" s="1">
        <f t="shared" si="10"/>
        <v>6.2608999999999998E-2</v>
      </c>
      <c r="K55" s="1">
        <f t="shared" si="11"/>
        <v>1.9017114595951613E-2</v>
      </c>
      <c r="M55" s="2">
        <v>25.5</v>
      </c>
      <c r="N55" s="2">
        <v>0.10235</v>
      </c>
      <c r="O55" s="1">
        <v>0.133323</v>
      </c>
      <c r="P55" s="1">
        <f t="shared" si="6"/>
        <v>0.1178365</v>
      </c>
      <c r="Q55" s="1">
        <f t="shared" si="7"/>
        <v>1.5486499999999964E-2</v>
      </c>
      <c r="R55" s="1">
        <v>6.0221999999999998E-2</v>
      </c>
      <c r="S55" s="1">
        <v>8.8410000000000002E-2</v>
      </c>
      <c r="T55" s="1">
        <f t="shared" si="8"/>
        <v>7.4315999999999993E-2</v>
      </c>
      <c r="U55" s="1">
        <f t="shared" si="9"/>
        <v>1.4094000000000034E-2</v>
      </c>
    </row>
    <row r="56" spans="1:21" x14ac:dyDescent="0.2">
      <c r="A56" s="2">
        <v>26</v>
      </c>
      <c r="B56" s="2">
        <v>0.102826</v>
      </c>
      <c r="C56" s="1">
        <v>0.13944400000000001</v>
      </c>
      <c r="D56" s="1">
        <f t="shared" si="2"/>
        <v>0.12113500000000001</v>
      </c>
      <c r="E56" s="1">
        <f t="shared" si="3"/>
        <v>1.8309000000000041E-2</v>
      </c>
      <c r="F56" s="1">
        <v>9.9296999999999996E-2</v>
      </c>
      <c r="G56" s="1">
        <v>5.926E-2</v>
      </c>
      <c r="H56" s="1">
        <f t="shared" si="4"/>
        <v>7.9278500000000002E-2</v>
      </c>
      <c r="I56" s="1">
        <f t="shared" si="5"/>
        <v>2.0018499999999981E-2</v>
      </c>
      <c r="J56" s="1">
        <f t="shared" si="10"/>
        <v>6.4463499999999993E-2</v>
      </c>
      <c r="K56" s="1">
        <f t="shared" si="11"/>
        <v>1.9537119611708949E-2</v>
      </c>
      <c r="M56" s="2">
        <v>26</v>
      </c>
      <c r="N56" s="2">
        <v>0.105128</v>
      </c>
      <c r="O56" s="1">
        <v>0.14127400000000001</v>
      </c>
      <c r="P56" s="1">
        <f t="shared" si="6"/>
        <v>0.123201</v>
      </c>
      <c r="Q56" s="1">
        <f t="shared" si="7"/>
        <v>1.8072999999999968E-2</v>
      </c>
      <c r="R56" s="1">
        <v>6.1572000000000002E-2</v>
      </c>
      <c r="S56" s="1">
        <v>9.0515999999999999E-2</v>
      </c>
      <c r="T56" s="1">
        <f t="shared" si="8"/>
        <v>7.6044E-2</v>
      </c>
      <c r="U56" s="1">
        <f t="shared" si="9"/>
        <v>1.4471999999999987E-2</v>
      </c>
    </row>
    <row r="57" spans="1:21" x14ac:dyDescent="0.2">
      <c r="A57" s="2">
        <v>26.5</v>
      </c>
      <c r="B57" s="2">
        <v>0.107019</v>
      </c>
      <c r="C57" s="1">
        <v>0.13508200000000001</v>
      </c>
      <c r="D57" s="1">
        <f t="shared" si="2"/>
        <v>0.12105050000000001</v>
      </c>
      <c r="E57" s="1">
        <f t="shared" si="3"/>
        <v>1.4031499999999994E-2</v>
      </c>
      <c r="F57" s="1">
        <v>0.101212</v>
      </c>
      <c r="G57" s="1">
        <v>6.0958999999999999E-2</v>
      </c>
      <c r="H57" s="1">
        <f t="shared" si="4"/>
        <v>8.1085500000000005E-2</v>
      </c>
      <c r="I57" s="1">
        <f t="shared" si="5"/>
        <v>2.0126499999999988E-2</v>
      </c>
      <c r="J57" s="1">
        <f t="shared" si="10"/>
        <v>6.5845749999999995E-2</v>
      </c>
      <c r="K57" s="1">
        <f t="shared" si="11"/>
        <v>1.9992086671286276E-2</v>
      </c>
      <c r="M57" s="2">
        <v>26.5</v>
      </c>
      <c r="N57" s="2">
        <v>0.10731300000000001</v>
      </c>
      <c r="O57" s="1">
        <v>0.15628900000000001</v>
      </c>
      <c r="P57" s="1">
        <f t="shared" si="6"/>
        <v>0.131801</v>
      </c>
      <c r="Q57" s="1">
        <f t="shared" si="7"/>
        <v>2.4488000000000072E-2</v>
      </c>
      <c r="R57" s="1">
        <v>6.3076999999999994E-2</v>
      </c>
      <c r="S57" s="1">
        <v>9.2470999999999998E-2</v>
      </c>
      <c r="T57" s="1">
        <f t="shared" si="8"/>
        <v>7.7773999999999996E-2</v>
      </c>
      <c r="U57" s="1">
        <f t="shared" si="9"/>
        <v>1.4697000000000007E-2</v>
      </c>
    </row>
    <row r="58" spans="1:21" x14ac:dyDescent="0.2">
      <c r="A58" s="2">
        <v>27</v>
      </c>
      <c r="B58" s="2">
        <v>0.10893</v>
      </c>
      <c r="C58" s="1">
        <v>0.13592599999999999</v>
      </c>
      <c r="D58" s="1">
        <f t="shared" si="2"/>
        <v>0.122428</v>
      </c>
      <c r="E58" s="1">
        <f t="shared" si="3"/>
        <v>1.3497999999999965E-2</v>
      </c>
      <c r="F58" s="1">
        <v>0.104065</v>
      </c>
      <c r="G58" s="1">
        <v>6.3872999999999999E-2</v>
      </c>
      <c r="H58" s="1">
        <f t="shared" si="4"/>
        <v>8.3969000000000002E-2</v>
      </c>
      <c r="I58" s="1">
        <f t="shared" si="5"/>
        <v>2.0096000000000006E-2</v>
      </c>
      <c r="J58" s="1">
        <f t="shared" si="10"/>
        <v>6.8000749999999999E-2</v>
      </c>
      <c r="K58" s="1">
        <f t="shared" si="11"/>
        <v>2.0729792111167506E-2</v>
      </c>
      <c r="M58" s="2">
        <v>27</v>
      </c>
      <c r="N58" s="2">
        <v>0.111487</v>
      </c>
      <c r="O58" s="1">
        <v>0.159134</v>
      </c>
      <c r="P58" s="1">
        <f t="shared" si="6"/>
        <v>0.1353105</v>
      </c>
      <c r="Q58" s="1">
        <f t="shared" si="7"/>
        <v>2.3823499999999991E-2</v>
      </c>
      <c r="R58" s="1">
        <v>6.4713000000000007E-2</v>
      </c>
      <c r="S58" s="1">
        <v>9.4252000000000002E-2</v>
      </c>
      <c r="T58" s="1">
        <f t="shared" si="8"/>
        <v>7.9482500000000011E-2</v>
      </c>
      <c r="U58" s="1">
        <f t="shared" si="9"/>
        <v>1.4769499999999958E-2</v>
      </c>
    </row>
    <row r="59" spans="1:21" x14ac:dyDescent="0.2">
      <c r="A59" s="2">
        <v>27.500000000000004</v>
      </c>
      <c r="B59" s="2">
        <v>0.11260000000000001</v>
      </c>
      <c r="C59" s="1">
        <v>0.139069</v>
      </c>
      <c r="D59" s="1">
        <f t="shared" si="2"/>
        <v>0.12583450000000002</v>
      </c>
      <c r="E59" s="1">
        <f t="shared" si="3"/>
        <v>1.3234499999999809E-2</v>
      </c>
      <c r="F59" s="1">
        <v>0.106711</v>
      </c>
      <c r="G59" s="1">
        <v>6.5433000000000005E-2</v>
      </c>
      <c r="H59" s="1">
        <f t="shared" si="4"/>
        <v>8.607200000000001E-2</v>
      </c>
      <c r="I59" s="1">
        <f t="shared" si="5"/>
        <v>2.063899999999997E-2</v>
      </c>
      <c r="J59" s="1">
        <f t="shared" si="10"/>
        <v>6.9713749999999991E-2</v>
      </c>
      <c r="K59" s="1">
        <f t="shared" si="11"/>
        <v>2.1247339071961212E-2</v>
      </c>
      <c r="M59" s="2">
        <v>27.500000000000004</v>
      </c>
      <c r="N59" s="2">
        <v>0.114824</v>
      </c>
      <c r="O59" s="1">
        <v>0.15679699999999999</v>
      </c>
      <c r="P59" s="1">
        <f t="shared" si="6"/>
        <v>0.1358105</v>
      </c>
      <c r="Q59" s="1">
        <f t="shared" si="7"/>
        <v>2.0986499999999922E-2</v>
      </c>
      <c r="R59" s="1">
        <v>6.7077999999999999E-2</v>
      </c>
      <c r="S59" s="1">
        <v>9.6683000000000005E-2</v>
      </c>
      <c r="T59" s="1">
        <f t="shared" si="8"/>
        <v>8.1880499999999995E-2</v>
      </c>
      <c r="U59" s="1">
        <f t="shared" si="9"/>
        <v>1.4802500000000026E-2</v>
      </c>
    </row>
    <row r="60" spans="1:21" x14ac:dyDescent="0.2">
      <c r="A60" s="2">
        <v>28.000000000000004</v>
      </c>
      <c r="B60" s="2">
        <v>0.116691</v>
      </c>
      <c r="C60" s="1">
        <v>0.138992</v>
      </c>
      <c r="D60" s="1">
        <f t="shared" si="2"/>
        <v>0.1278415</v>
      </c>
      <c r="E60" s="1">
        <f t="shared" si="3"/>
        <v>1.1150500000000001E-2</v>
      </c>
      <c r="F60" s="1">
        <v>0.109542</v>
      </c>
      <c r="G60" s="1">
        <v>6.6783999999999996E-2</v>
      </c>
      <c r="H60" s="1">
        <f t="shared" si="4"/>
        <v>8.8162999999999991E-2</v>
      </c>
      <c r="I60" s="1">
        <f t="shared" si="5"/>
        <v>2.137900000000003E-2</v>
      </c>
      <c r="J60" s="1">
        <f t="shared" si="10"/>
        <v>7.1467000000000003E-2</v>
      </c>
      <c r="K60" s="1">
        <f t="shared" si="11"/>
        <v>2.1754182928551656E-2</v>
      </c>
      <c r="M60" s="2">
        <v>28.000000000000004</v>
      </c>
      <c r="N60" s="2">
        <v>0.11554300000000001</v>
      </c>
      <c r="O60" s="1">
        <v>0.15832099999999999</v>
      </c>
      <c r="P60" s="1">
        <f t="shared" si="6"/>
        <v>0.136932</v>
      </c>
      <c r="Q60" s="1">
        <f t="shared" si="7"/>
        <v>2.1388999999999981E-2</v>
      </c>
      <c r="R60" s="1">
        <v>6.9630999999999998E-2</v>
      </c>
      <c r="S60" s="1">
        <v>9.8684999999999995E-2</v>
      </c>
      <c r="T60" s="1">
        <f t="shared" si="8"/>
        <v>8.4157999999999997E-2</v>
      </c>
      <c r="U60" s="1">
        <f t="shared" si="9"/>
        <v>1.4526999999999981E-2</v>
      </c>
    </row>
    <row r="61" spans="1:21" x14ac:dyDescent="0.2">
      <c r="A61" s="2">
        <v>28.499999999999996</v>
      </c>
      <c r="B61" s="2">
        <v>0.123802</v>
      </c>
      <c r="C61" s="1">
        <v>0.134295</v>
      </c>
      <c r="D61" s="1">
        <f t="shared" si="2"/>
        <v>0.12904850000000001</v>
      </c>
      <c r="E61" s="1">
        <f t="shared" si="3"/>
        <v>5.2465000000000003E-3</v>
      </c>
      <c r="F61" s="1">
        <v>0.11273900000000001</v>
      </c>
      <c r="G61" s="1">
        <v>6.8356E-2</v>
      </c>
      <c r="H61" s="1">
        <f t="shared" si="4"/>
        <v>9.0547500000000003E-2</v>
      </c>
      <c r="I61" s="1">
        <f t="shared" si="5"/>
        <v>2.2191499999999989E-2</v>
      </c>
      <c r="J61" s="1">
        <f t="shared" si="10"/>
        <v>7.3458499999999996E-2</v>
      </c>
      <c r="K61" s="1">
        <f t="shared" si="11"/>
        <v>2.233416017499254E-2</v>
      </c>
      <c r="M61" s="2">
        <v>28.499999999999996</v>
      </c>
      <c r="N61" s="2">
        <v>0.114271</v>
      </c>
      <c r="O61" s="1">
        <v>0.16281499999999999</v>
      </c>
      <c r="P61" s="1">
        <f t="shared" si="6"/>
        <v>0.138543</v>
      </c>
      <c r="Q61" s="1">
        <f t="shared" si="7"/>
        <v>2.4271999999999933E-2</v>
      </c>
      <c r="R61" s="1">
        <v>7.1160000000000001E-2</v>
      </c>
      <c r="S61" s="1">
        <v>0.102435</v>
      </c>
      <c r="T61" s="1">
        <f t="shared" si="8"/>
        <v>8.67975E-2</v>
      </c>
      <c r="U61" s="1">
        <f t="shared" si="9"/>
        <v>1.5637499999999967E-2</v>
      </c>
    </row>
    <row r="62" spans="1:21" x14ac:dyDescent="0.2">
      <c r="A62" s="2">
        <v>28.999999999999996</v>
      </c>
      <c r="B62" s="2">
        <v>0.124958</v>
      </c>
      <c r="C62" s="1">
        <v>0.13572300000000001</v>
      </c>
      <c r="D62" s="1">
        <f t="shared" si="2"/>
        <v>0.1303405</v>
      </c>
      <c r="E62" s="1">
        <f t="shared" si="3"/>
        <v>5.3825000000000045E-3</v>
      </c>
      <c r="F62" s="1">
        <v>0.11571099999999999</v>
      </c>
      <c r="G62" s="1">
        <v>7.1141999999999997E-2</v>
      </c>
      <c r="H62" s="1">
        <f t="shared" si="4"/>
        <v>9.3426499999999996E-2</v>
      </c>
      <c r="I62" s="1">
        <f t="shared" si="5"/>
        <v>2.2284500000000006E-2</v>
      </c>
      <c r="J62" s="1">
        <f t="shared" si="10"/>
        <v>7.5641E-2</v>
      </c>
      <c r="K62" s="1">
        <f t="shared" si="11"/>
        <v>2.3067740831203113E-2</v>
      </c>
      <c r="M62" s="2">
        <v>28.999999999999996</v>
      </c>
      <c r="N62" s="2">
        <v>0.112612</v>
      </c>
      <c r="O62" s="1">
        <v>0.16950000000000001</v>
      </c>
      <c r="P62" s="1">
        <f t="shared" si="6"/>
        <v>0.14105600000000001</v>
      </c>
      <c r="Q62" s="1">
        <f t="shared" si="7"/>
        <v>2.8443999999999924E-2</v>
      </c>
      <c r="R62" s="1">
        <v>7.4337E-2</v>
      </c>
      <c r="S62" s="1">
        <v>0.106617</v>
      </c>
      <c r="T62" s="1">
        <f t="shared" si="8"/>
        <v>9.0477000000000002E-2</v>
      </c>
      <c r="U62" s="1">
        <f t="shared" si="9"/>
        <v>1.6140000000000005E-2</v>
      </c>
    </row>
    <row r="63" spans="1:21" x14ac:dyDescent="0.2">
      <c r="A63" s="2">
        <v>29.5</v>
      </c>
      <c r="B63" s="2">
        <v>0.12278600000000001</v>
      </c>
      <c r="C63" s="1">
        <v>0.141071</v>
      </c>
      <c r="D63" s="1">
        <f t="shared" si="2"/>
        <v>0.1319285</v>
      </c>
      <c r="E63" s="1">
        <f t="shared" si="3"/>
        <v>9.1424999999999961E-3</v>
      </c>
      <c r="F63" s="1">
        <v>0.118033</v>
      </c>
      <c r="G63" s="1">
        <v>7.3632000000000003E-2</v>
      </c>
      <c r="H63" s="1">
        <f t="shared" si="4"/>
        <v>9.5832500000000001E-2</v>
      </c>
      <c r="I63" s="1">
        <f t="shared" si="5"/>
        <v>2.2200499999999977E-2</v>
      </c>
      <c r="J63" s="1">
        <f t="shared" si="10"/>
        <v>7.7424499999999993E-2</v>
      </c>
      <c r="K63" s="1">
        <f t="shared" si="11"/>
        <v>2.3692422531030672E-2</v>
      </c>
      <c r="M63" s="2">
        <v>29.5</v>
      </c>
      <c r="N63" s="2">
        <v>0.115871</v>
      </c>
      <c r="O63" s="1">
        <v>0.175181</v>
      </c>
      <c r="P63" s="1">
        <f t="shared" si="6"/>
        <v>0.14552599999999999</v>
      </c>
      <c r="Q63" s="1">
        <f t="shared" si="7"/>
        <v>2.9655000000000081E-2</v>
      </c>
      <c r="R63" s="1">
        <v>7.6809000000000002E-2</v>
      </c>
      <c r="S63" s="1">
        <v>0.11014400000000001</v>
      </c>
      <c r="T63" s="1">
        <f t="shared" si="8"/>
        <v>9.3476500000000004E-2</v>
      </c>
      <c r="U63" s="1">
        <f t="shared" si="9"/>
        <v>1.666750000000005E-2</v>
      </c>
    </row>
    <row r="64" spans="1:21" x14ac:dyDescent="0.2">
      <c r="A64" s="2">
        <v>30</v>
      </c>
      <c r="B64" s="2">
        <v>0.123255</v>
      </c>
      <c r="C64" s="1">
        <v>0.138215</v>
      </c>
      <c r="D64" s="1">
        <f t="shared" si="2"/>
        <v>0.13073499999999999</v>
      </c>
      <c r="E64" s="1">
        <f t="shared" si="3"/>
        <v>7.4799999999999997E-3</v>
      </c>
      <c r="F64" s="1">
        <v>0.12078</v>
      </c>
      <c r="G64" s="1">
        <v>7.5437000000000004E-2</v>
      </c>
      <c r="H64" s="1">
        <f t="shared" si="4"/>
        <v>9.8108500000000001E-2</v>
      </c>
      <c r="I64" s="1">
        <f t="shared" si="5"/>
        <v>2.2671500000000011E-2</v>
      </c>
      <c r="J64" s="1">
        <f t="shared" si="10"/>
        <v>7.9249250000000007E-2</v>
      </c>
      <c r="K64" s="1">
        <f t="shared" si="11"/>
        <v>2.4257987347240665E-2</v>
      </c>
      <c r="M64" s="2">
        <v>30</v>
      </c>
      <c r="N64" s="2">
        <v>0.119505</v>
      </c>
      <c r="O64" s="1">
        <v>0.17493700000000001</v>
      </c>
      <c r="P64" s="1">
        <f t="shared" si="6"/>
        <v>0.14722099999999999</v>
      </c>
      <c r="Q64" s="1">
        <f t="shared" si="7"/>
        <v>2.7716000000000122E-2</v>
      </c>
      <c r="R64" s="1">
        <v>7.8981999999999997E-2</v>
      </c>
      <c r="S64" s="1">
        <v>0.112498</v>
      </c>
      <c r="T64" s="1">
        <f t="shared" si="8"/>
        <v>9.5739999999999992E-2</v>
      </c>
      <c r="U64" s="1">
        <f t="shared" si="9"/>
        <v>1.6758000000000012E-2</v>
      </c>
    </row>
    <row r="65" spans="1:21" x14ac:dyDescent="0.2">
      <c r="A65" s="2">
        <v>30.5</v>
      </c>
      <c r="B65" s="2">
        <v>0.123622</v>
      </c>
      <c r="C65" s="1">
        <v>0.13316700000000001</v>
      </c>
      <c r="D65" s="1">
        <f t="shared" si="2"/>
        <v>0.12839449999999999</v>
      </c>
      <c r="E65" s="1">
        <f t="shared" si="3"/>
        <v>4.772500000000005E-3</v>
      </c>
      <c r="F65" s="1">
        <v>0.122394</v>
      </c>
      <c r="G65" s="1">
        <v>7.6696E-2</v>
      </c>
      <c r="H65" s="1">
        <f t="shared" si="4"/>
        <v>9.9544999999999995E-2</v>
      </c>
      <c r="I65" s="1">
        <f t="shared" si="5"/>
        <v>2.2849000000000046E-2</v>
      </c>
      <c r="J65" s="1">
        <f t="shared" si="10"/>
        <v>8.0371000000000012E-2</v>
      </c>
      <c r="K65" s="1">
        <f t="shared" si="11"/>
        <v>2.4621266584443236E-2</v>
      </c>
      <c r="M65" s="2">
        <v>30.5</v>
      </c>
      <c r="N65" s="2">
        <v>0.120814</v>
      </c>
      <c r="O65" s="1">
        <v>0.17719199999999999</v>
      </c>
      <c r="P65" s="1">
        <f t="shared" si="6"/>
        <v>0.149003</v>
      </c>
      <c r="Q65" s="1">
        <f t="shared" si="7"/>
        <v>2.8188999999999981E-2</v>
      </c>
      <c r="R65" s="1">
        <v>8.1040000000000001E-2</v>
      </c>
      <c r="S65" s="1">
        <v>0.114611</v>
      </c>
      <c r="T65" s="1">
        <f t="shared" si="8"/>
        <v>9.782550000000001E-2</v>
      </c>
      <c r="U65" s="1">
        <f t="shared" si="9"/>
        <v>1.6785499999999991E-2</v>
      </c>
    </row>
    <row r="66" spans="1:21" x14ac:dyDescent="0.2">
      <c r="A66" s="2">
        <v>31</v>
      </c>
      <c r="B66" s="2">
        <v>0.12402199999999999</v>
      </c>
      <c r="C66" s="1">
        <v>0.130159</v>
      </c>
      <c r="D66" s="1">
        <f t="shared" si="2"/>
        <v>0.1270905</v>
      </c>
      <c r="E66" s="1">
        <f t="shared" si="3"/>
        <v>3.0685000000000013E-3</v>
      </c>
      <c r="F66" s="1">
        <v>0.12537100000000001</v>
      </c>
      <c r="G66" s="1">
        <v>7.8314999999999996E-2</v>
      </c>
      <c r="H66" s="1">
        <f t="shared" si="4"/>
        <v>0.101843</v>
      </c>
      <c r="I66" s="1">
        <f t="shared" si="5"/>
        <v>2.3528000000000007E-2</v>
      </c>
      <c r="J66" s="1">
        <f t="shared" si="10"/>
        <v>8.2264249999999997E-2</v>
      </c>
      <c r="K66" s="1">
        <f t="shared" si="11"/>
        <v>2.5181701881304412E-2</v>
      </c>
      <c r="M66" s="2">
        <v>31</v>
      </c>
      <c r="N66" s="2">
        <v>0.120948</v>
      </c>
      <c r="O66" s="1">
        <v>0.17860100000000001</v>
      </c>
      <c r="P66" s="1">
        <f t="shared" si="6"/>
        <v>0.1497745</v>
      </c>
      <c r="Q66" s="1">
        <f t="shared" si="7"/>
        <v>2.8826500000000033E-2</v>
      </c>
      <c r="R66" s="1">
        <v>8.3119999999999999E-2</v>
      </c>
      <c r="S66" s="1">
        <v>0.116411</v>
      </c>
      <c r="T66" s="1">
        <f t="shared" si="8"/>
        <v>9.9765500000000007E-2</v>
      </c>
      <c r="U66" s="1">
        <f t="shared" si="9"/>
        <v>1.664549999999998E-2</v>
      </c>
    </row>
    <row r="67" spans="1:21" x14ac:dyDescent="0.2">
      <c r="A67" s="2">
        <v>31.5</v>
      </c>
      <c r="B67" s="2">
        <v>0.12740399999999999</v>
      </c>
      <c r="C67" s="1">
        <v>0.12972500000000001</v>
      </c>
      <c r="D67" s="1">
        <f t="shared" si="2"/>
        <v>0.1285645</v>
      </c>
      <c r="E67" s="1">
        <f t="shared" si="3"/>
        <v>1.1605000000000087E-3</v>
      </c>
      <c r="F67" s="1">
        <v>0.12773799999999999</v>
      </c>
      <c r="G67" s="1">
        <v>8.0193E-2</v>
      </c>
      <c r="H67" s="1">
        <f t="shared" si="4"/>
        <v>0.10396549999999999</v>
      </c>
      <c r="I67" s="1">
        <f t="shared" si="5"/>
        <v>2.3772499999999998E-2</v>
      </c>
      <c r="J67" s="1">
        <f t="shared" si="10"/>
        <v>8.3917249999999985E-2</v>
      </c>
      <c r="K67" s="1">
        <f t="shared" si="11"/>
        <v>2.5719537427259891E-2</v>
      </c>
      <c r="M67" s="2">
        <v>31.5</v>
      </c>
      <c r="N67" s="2">
        <v>0.126108</v>
      </c>
      <c r="O67" s="1">
        <v>0.18462300000000001</v>
      </c>
      <c r="P67" s="1">
        <f t="shared" si="6"/>
        <v>0.15536549999999999</v>
      </c>
      <c r="Q67" s="1">
        <f t="shared" si="7"/>
        <v>2.925750000000011E-2</v>
      </c>
      <c r="R67" s="1">
        <v>8.5615999999999998E-2</v>
      </c>
      <c r="S67" s="1">
        <v>0.118086</v>
      </c>
      <c r="T67" s="1">
        <f t="shared" si="8"/>
        <v>0.101851</v>
      </c>
      <c r="U67" s="1">
        <f t="shared" si="9"/>
        <v>1.6234999999999937E-2</v>
      </c>
    </row>
    <row r="68" spans="1:21" x14ac:dyDescent="0.2">
      <c r="A68" s="2">
        <v>32</v>
      </c>
      <c r="B68" s="2">
        <v>0.12721099999999999</v>
      </c>
      <c r="C68" s="1">
        <v>0.13453799999999999</v>
      </c>
      <c r="D68" s="1">
        <f t="shared" si="2"/>
        <v>0.1308745</v>
      </c>
      <c r="E68" s="1">
        <f t="shared" si="3"/>
        <v>3.6634999999999997E-3</v>
      </c>
      <c r="F68" s="1">
        <v>0.12883700000000001</v>
      </c>
      <c r="G68" s="1">
        <v>8.2498000000000002E-2</v>
      </c>
      <c r="H68" s="1">
        <f t="shared" si="4"/>
        <v>0.1056675</v>
      </c>
      <c r="I68" s="1">
        <f t="shared" si="5"/>
        <v>2.3169500000000044E-2</v>
      </c>
      <c r="J68" s="1">
        <f t="shared" si="10"/>
        <v>8.5043000000000007E-2</v>
      </c>
      <c r="K68" s="1">
        <f t="shared" si="11"/>
        <v>2.6200278759119261E-2</v>
      </c>
      <c r="M68" s="2">
        <v>32</v>
      </c>
      <c r="N68" s="2">
        <v>0.13248699999999999</v>
      </c>
      <c r="O68" s="1">
        <v>0.194826</v>
      </c>
      <c r="P68" s="1">
        <f t="shared" si="6"/>
        <v>0.16365649999999998</v>
      </c>
      <c r="Q68" s="1">
        <f t="shared" si="7"/>
        <v>3.1169500000000065E-2</v>
      </c>
      <c r="R68" s="1">
        <v>8.8486999999999996E-2</v>
      </c>
      <c r="S68" s="1">
        <v>0.12019199999999999</v>
      </c>
      <c r="T68" s="1">
        <f t="shared" si="8"/>
        <v>0.1043395</v>
      </c>
      <c r="U68" s="1">
        <f t="shared" si="9"/>
        <v>1.5852499999999912E-2</v>
      </c>
    </row>
    <row r="69" spans="1:21" x14ac:dyDescent="0.2">
      <c r="A69" s="2">
        <v>32.5</v>
      </c>
      <c r="B69" s="2">
        <v>0.13016900000000001</v>
      </c>
      <c r="C69" s="1">
        <v>0.14094400000000001</v>
      </c>
      <c r="D69" s="1">
        <f t="shared" si="2"/>
        <v>0.13555650000000002</v>
      </c>
      <c r="E69" s="1">
        <f t="shared" si="3"/>
        <v>5.3875000000000034E-3</v>
      </c>
      <c r="F69" s="1">
        <v>0.13215399999999999</v>
      </c>
      <c r="G69" s="1">
        <v>8.4718000000000002E-2</v>
      </c>
      <c r="H69" s="1">
        <f t="shared" si="4"/>
        <v>0.108436</v>
      </c>
      <c r="I69" s="1">
        <f t="shared" si="5"/>
        <v>2.3717999999999999E-2</v>
      </c>
      <c r="J69" s="1">
        <f t="shared" ref="J69:J100" si="12">AVERAGE(F69:I69)</f>
        <v>8.7256500000000015E-2</v>
      </c>
      <c r="K69" s="1">
        <f t="shared" ref="K69:K100" si="13">_xlfn.STDEV.S(F69:I69)/3^0.5</f>
        <v>2.6890604908282233E-2</v>
      </c>
      <c r="M69" s="2">
        <v>32.5</v>
      </c>
      <c r="N69" s="2">
        <v>0.13711300000000001</v>
      </c>
      <c r="O69" s="1">
        <v>0.19963500000000001</v>
      </c>
      <c r="P69" s="1">
        <f t="shared" si="6"/>
        <v>0.16837400000000002</v>
      </c>
      <c r="Q69" s="1">
        <f t="shared" si="7"/>
        <v>3.12609999999999E-2</v>
      </c>
      <c r="R69" s="1">
        <v>9.1685000000000003E-2</v>
      </c>
      <c r="S69" s="1">
        <v>0.124001</v>
      </c>
      <c r="T69" s="1">
        <f t="shared" si="8"/>
        <v>0.10784299999999999</v>
      </c>
      <c r="U69" s="1">
        <f t="shared" si="9"/>
        <v>1.6158000000000051E-2</v>
      </c>
    </row>
    <row r="70" spans="1:21" x14ac:dyDescent="0.2">
      <c r="A70" s="2">
        <v>33</v>
      </c>
      <c r="B70" s="2">
        <v>0.13053100000000001</v>
      </c>
      <c r="C70" s="1">
        <v>0.14640400000000001</v>
      </c>
      <c r="D70" s="1">
        <f t="shared" ref="D70:D133" si="14">AVERAGE(B70:C70)</f>
        <v>0.13846750000000002</v>
      </c>
      <c r="E70" s="1">
        <f t="shared" ref="E70:E133" si="15">_xlfn.STDEV.S(B70:C70)/2^0.5</f>
        <v>7.9364999999999991E-3</v>
      </c>
      <c r="F70" s="1">
        <v>0.135184</v>
      </c>
      <c r="G70" s="1">
        <v>8.6046999999999998E-2</v>
      </c>
      <c r="H70" s="1">
        <f t="shared" ref="H70:H133" si="16">AVERAGE(F70:G70)</f>
        <v>0.11061550000000001</v>
      </c>
      <c r="I70" s="1">
        <f t="shared" ref="I70:I133" si="17">_xlfn.STDEV.S(F70:G70)/2^0.5</f>
        <v>2.4568499999999948E-2</v>
      </c>
      <c r="J70" s="1">
        <f t="shared" si="12"/>
        <v>8.9103749999999995E-2</v>
      </c>
      <c r="K70" s="1">
        <f t="shared" si="13"/>
        <v>2.7406988243572725E-2</v>
      </c>
      <c r="M70" s="2">
        <v>33</v>
      </c>
      <c r="N70" s="2">
        <v>0.13943700000000001</v>
      </c>
      <c r="O70" s="1">
        <v>0.19811000000000001</v>
      </c>
      <c r="P70" s="1">
        <f t="shared" ref="P70:P133" si="18">AVERAGE(N70:O70)</f>
        <v>0.16877350000000002</v>
      </c>
      <c r="Q70" s="1">
        <f t="shared" ref="Q70:Q133" si="19">_xlfn.STDEV.S(N70:O70)/2^0.5</f>
        <v>2.9336499999999908E-2</v>
      </c>
      <c r="R70" s="1">
        <v>9.4797000000000006E-2</v>
      </c>
      <c r="S70" s="1">
        <v>0.12850200000000001</v>
      </c>
      <c r="T70" s="1">
        <f t="shared" ref="T70:T133" si="20">AVERAGE(R70:S70)</f>
        <v>0.11164950000000001</v>
      </c>
      <c r="U70" s="1">
        <f t="shared" ref="U70:U133" si="21">_xlfn.STDEV.S(R70:S70)/2^0.5</f>
        <v>1.6852499999999947E-2</v>
      </c>
    </row>
    <row r="71" spans="1:21" x14ac:dyDescent="0.2">
      <c r="A71" s="2">
        <v>33.5</v>
      </c>
      <c r="B71" s="2">
        <v>0.13495299999999999</v>
      </c>
      <c r="C71" s="1">
        <v>0.151112</v>
      </c>
      <c r="D71" s="1">
        <f t="shared" si="14"/>
        <v>0.14303250000000001</v>
      </c>
      <c r="E71" s="1">
        <f t="shared" si="15"/>
        <v>8.0795000000000033E-3</v>
      </c>
      <c r="F71" s="1">
        <v>0.137126</v>
      </c>
      <c r="G71" s="1">
        <v>8.8286000000000003E-2</v>
      </c>
      <c r="H71" s="1">
        <f t="shared" si="16"/>
        <v>0.112706</v>
      </c>
      <c r="I71" s="1">
        <f t="shared" si="17"/>
        <v>2.441999999999999E-2</v>
      </c>
      <c r="J71" s="1">
        <f t="shared" si="12"/>
        <v>9.0634500000000007E-2</v>
      </c>
      <c r="K71" s="1">
        <f t="shared" si="13"/>
        <v>2.7965228701609668E-2</v>
      </c>
      <c r="M71" s="2">
        <v>33.5</v>
      </c>
      <c r="N71" s="2">
        <v>0.140573</v>
      </c>
      <c r="O71" s="1">
        <v>0.19330800000000001</v>
      </c>
      <c r="P71" s="1">
        <f t="shared" si="18"/>
        <v>0.16694049999999999</v>
      </c>
      <c r="Q71" s="1">
        <f t="shared" si="19"/>
        <v>2.6367500000000165E-2</v>
      </c>
      <c r="R71" s="1">
        <v>9.7664000000000001E-2</v>
      </c>
      <c r="S71" s="1">
        <v>0.13086200000000001</v>
      </c>
      <c r="T71" s="1">
        <f t="shared" si="20"/>
        <v>0.114263</v>
      </c>
      <c r="U71" s="1">
        <f t="shared" si="21"/>
        <v>1.6598999999999964E-2</v>
      </c>
    </row>
    <row r="72" spans="1:21" x14ac:dyDescent="0.2">
      <c r="A72" s="2">
        <v>34</v>
      </c>
      <c r="B72" s="2">
        <v>0.13972899999999999</v>
      </c>
      <c r="C72" s="1">
        <v>0.15412699999999999</v>
      </c>
      <c r="D72" s="1">
        <f t="shared" si="14"/>
        <v>0.146928</v>
      </c>
      <c r="E72" s="1">
        <f t="shared" si="15"/>
        <v>7.1989999999999962E-3</v>
      </c>
      <c r="F72" s="1">
        <v>0.13963300000000001</v>
      </c>
      <c r="G72" s="1">
        <v>9.0906000000000001E-2</v>
      </c>
      <c r="H72" s="1">
        <f t="shared" si="16"/>
        <v>0.1152695</v>
      </c>
      <c r="I72" s="1">
        <f t="shared" si="17"/>
        <v>2.4363500000000014E-2</v>
      </c>
      <c r="J72" s="1">
        <f t="shared" si="12"/>
        <v>9.2543E-2</v>
      </c>
      <c r="K72" s="1">
        <f t="shared" si="13"/>
        <v>2.8645507484692176E-2</v>
      </c>
      <c r="M72" s="2">
        <v>34</v>
      </c>
      <c r="N72" s="2">
        <v>0.14233299999999999</v>
      </c>
      <c r="O72" s="1">
        <v>0.19483200000000001</v>
      </c>
      <c r="P72" s="1">
        <f t="shared" si="18"/>
        <v>0.1685825</v>
      </c>
      <c r="Q72" s="1">
        <f t="shared" si="19"/>
        <v>2.624950000000003E-2</v>
      </c>
      <c r="R72" s="1">
        <v>0.100115</v>
      </c>
      <c r="S72" s="1">
        <v>0.13333100000000001</v>
      </c>
      <c r="T72" s="1">
        <f t="shared" si="20"/>
        <v>0.11672299999999999</v>
      </c>
      <c r="U72" s="1">
        <f t="shared" si="21"/>
        <v>1.6608000000000088E-2</v>
      </c>
    </row>
    <row r="73" spans="1:21" x14ac:dyDescent="0.2">
      <c r="A73" s="2">
        <v>34.5</v>
      </c>
      <c r="B73" s="2">
        <v>0.14324999999999999</v>
      </c>
      <c r="C73" s="1">
        <v>0.15598699999999999</v>
      </c>
      <c r="D73" s="1">
        <f t="shared" si="14"/>
        <v>0.14961849999999999</v>
      </c>
      <c r="E73" s="1">
        <f t="shared" si="15"/>
        <v>6.3684999999999983E-3</v>
      </c>
      <c r="F73" s="1">
        <v>0.14257700000000001</v>
      </c>
      <c r="G73" s="1">
        <v>9.4325000000000006E-2</v>
      </c>
      <c r="H73" s="1">
        <f t="shared" si="16"/>
        <v>0.118451</v>
      </c>
      <c r="I73" s="1">
        <f t="shared" si="17"/>
        <v>2.4126000000000047E-2</v>
      </c>
      <c r="J73" s="1">
        <f t="shared" si="12"/>
        <v>9.4869750000000017E-2</v>
      </c>
      <c r="K73" s="1">
        <f t="shared" si="13"/>
        <v>2.9509004220463503E-2</v>
      </c>
      <c r="M73" s="2">
        <v>34.5</v>
      </c>
      <c r="N73" s="2">
        <v>0.139685</v>
      </c>
      <c r="O73" s="1">
        <v>0.20336799999999999</v>
      </c>
      <c r="P73" s="1">
        <f t="shared" si="18"/>
        <v>0.1715265</v>
      </c>
      <c r="Q73" s="1">
        <f t="shared" si="19"/>
        <v>3.1841500000000043E-2</v>
      </c>
      <c r="R73" s="1">
        <v>0.10277699999999999</v>
      </c>
      <c r="S73" s="1">
        <v>0.13590099999999999</v>
      </c>
      <c r="T73" s="1">
        <f t="shared" si="20"/>
        <v>0.119339</v>
      </c>
      <c r="U73" s="1">
        <f t="shared" si="21"/>
        <v>1.6561999999999962E-2</v>
      </c>
    </row>
    <row r="74" spans="1:21" x14ac:dyDescent="0.2">
      <c r="A74" s="2">
        <v>35</v>
      </c>
      <c r="B74" s="2">
        <v>0.14666999999999999</v>
      </c>
      <c r="C74" s="1">
        <v>0.15935299999999999</v>
      </c>
      <c r="D74" s="1">
        <f t="shared" si="14"/>
        <v>0.15301149999999999</v>
      </c>
      <c r="E74" s="1">
        <f t="shared" si="15"/>
        <v>6.3414999999999999E-3</v>
      </c>
      <c r="F74" s="1">
        <v>0.14616999999999999</v>
      </c>
      <c r="G74" s="1">
        <v>9.7570000000000004E-2</v>
      </c>
      <c r="H74" s="1">
        <f t="shared" si="16"/>
        <v>0.12187000000000001</v>
      </c>
      <c r="I74" s="1">
        <f t="shared" si="17"/>
        <v>2.4299999999999981E-2</v>
      </c>
      <c r="J74" s="1">
        <f t="shared" si="12"/>
        <v>9.7477499999999995E-2</v>
      </c>
      <c r="K74" s="1">
        <f t="shared" si="13"/>
        <v>3.0406338292095183E-2</v>
      </c>
      <c r="M74" s="2">
        <v>35</v>
      </c>
      <c r="N74" s="2">
        <v>0.14125599999999999</v>
      </c>
      <c r="O74" s="1">
        <v>0.20461299999999999</v>
      </c>
      <c r="P74" s="1">
        <f t="shared" si="18"/>
        <v>0.17293449999999999</v>
      </c>
      <c r="Q74" s="1">
        <f t="shared" si="19"/>
        <v>3.1678499999999964E-2</v>
      </c>
      <c r="R74" s="1">
        <v>0.1053</v>
      </c>
      <c r="S74" s="1">
        <v>0.14019699999999999</v>
      </c>
      <c r="T74" s="1">
        <f t="shared" si="20"/>
        <v>0.1227485</v>
      </c>
      <c r="U74" s="1">
        <f t="shared" si="21"/>
        <v>1.7448500000000009E-2</v>
      </c>
    </row>
    <row r="75" spans="1:21" x14ac:dyDescent="0.2">
      <c r="A75" s="2">
        <v>35.5</v>
      </c>
      <c r="B75" s="2">
        <v>0.15038899999999999</v>
      </c>
      <c r="C75" s="1">
        <v>0.16257099999999999</v>
      </c>
      <c r="D75" s="1">
        <f t="shared" si="14"/>
        <v>0.15648000000000001</v>
      </c>
      <c r="E75" s="1">
        <f t="shared" si="15"/>
        <v>6.0909999999999992E-3</v>
      </c>
      <c r="F75" s="1">
        <v>0.14862900000000001</v>
      </c>
      <c r="G75" s="1">
        <v>0.100124</v>
      </c>
      <c r="H75" s="1">
        <f t="shared" si="16"/>
        <v>0.1243765</v>
      </c>
      <c r="I75" s="1">
        <f t="shared" si="17"/>
        <v>2.4252500000000014E-2</v>
      </c>
      <c r="J75" s="1">
        <f t="shared" si="12"/>
        <v>9.9345500000000003E-2</v>
      </c>
      <c r="K75" s="1">
        <f t="shared" si="13"/>
        <v>3.1082290499932955E-2</v>
      </c>
      <c r="M75" s="2">
        <v>35.5</v>
      </c>
      <c r="N75" s="2">
        <v>0.14341599999999999</v>
      </c>
      <c r="O75" s="1">
        <v>0.200959</v>
      </c>
      <c r="P75" s="1">
        <f t="shared" si="18"/>
        <v>0.17218749999999999</v>
      </c>
      <c r="Q75" s="1">
        <f t="shared" si="19"/>
        <v>2.8771499999999985E-2</v>
      </c>
      <c r="R75" s="1">
        <v>0.108931</v>
      </c>
      <c r="S75" s="1">
        <v>0.14216000000000001</v>
      </c>
      <c r="T75" s="1">
        <f t="shared" si="20"/>
        <v>0.1255455</v>
      </c>
      <c r="U75" s="1">
        <f t="shared" si="21"/>
        <v>1.6614500000000029E-2</v>
      </c>
    </row>
    <row r="76" spans="1:21" x14ac:dyDescent="0.2">
      <c r="A76" s="2">
        <v>36</v>
      </c>
      <c r="B76" s="2">
        <v>0.14990000000000001</v>
      </c>
      <c r="C76" s="1">
        <v>0.166963</v>
      </c>
      <c r="D76" s="1">
        <f t="shared" si="14"/>
        <v>0.1584315</v>
      </c>
      <c r="E76" s="1">
        <f t="shared" si="15"/>
        <v>8.5314999999999974E-3</v>
      </c>
      <c r="F76" s="1">
        <v>0.150974</v>
      </c>
      <c r="G76" s="1">
        <v>0.101671</v>
      </c>
      <c r="H76" s="1">
        <f t="shared" si="16"/>
        <v>0.1263225</v>
      </c>
      <c r="I76" s="1">
        <f t="shared" si="17"/>
        <v>2.4651499999999979E-2</v>
      </c>
      <c r="J76" s="1">
        <f t="shared" si="12"/>
        <v>0.10090475</v>
      </c>
      <c r="K76" s="1">
        <f t="shared" si="13"/>
        <v>3.1566749533946142E-2</v>
      </c>
      <c r="M76" s="2">
        <v>36</v>
      </c>
      <c r="N76" s="2">
        <v>0.14643999999999999</v>
      </c>
      <c r="O76" s="1">
        <v>0.20202700000000001</v>
      </c>
      <c r="P76" s="1">
        <f t="shared" si="18"/>
        <v>0.17423349999999999</v>
      </c>
      <c r="Q76" s="1">
        <f t="shared" si="19"/>
        <v>2.7793500000000117E-2</v>
      </c>
      <c r="R76" s="1">
        <v>0.111717</v>
      </c>
      <c r="S76" s="1">
        <v>0.14336599999999999</v>
      </c>
      <c r="T76" s="1">
        <f t="shared" si="20"/>
        <v>0.1275415</v>
      </c>
      <c r="U76" s="1">
        <f t="shared" si="21"/>
        <v>1.5824499999999971E-2</v>
      </c>
    </row>
    <row r="77" spans="1:21" x14ac:dyDescent="0.2">
      <c r="A77" s="2">
        <v>36.5</v>
      </c>
      <c r="B77" s="2">
        <v>0.150144</v>
      </c>
      <c r="C77" s="1">
        <v>0.166134</v>
      </c>
      <c r="D77" s="1">
        <f t="shared" si="14"/>
        <v>0.158139</v>
      </c>
      <c r="E77" s="1">
        <f t="shared" si="15"/>
        <v>7.9950000000000004E-3</v>
      </c>
      <c r="F77" s="1">
        <v>0.154361</v>
      </c>
      <c r="G77" s="1">
        <v>0.103528</v>
      </c>
      <c r="H77" s="1">
        <f t="shared" si="16"/>
        <v>0.12894449999999999</v>
      </c>
      <c r="I77" s="1">
        <f t="shared" si="17"/>
        <v>2.5416500000000095E-2</v>
      </c>
      <c r="J77" s="1">
        <f t="shared" si="12"/>
        <v>0.10306250000000002</v>
      </c>
      <c r="K77" s="1">
        <f t="shared" si="13"/>
        <v>3.2198226370234867E-2</v>
      </c>
      <c r="M77" s="2">
        <v>36.5</v>
      </c>
      <c r="N77" s="2">
        <v>0.15431</v>
      </c>
      <c r="O77" s="1">
        <v>0.21268100000000001</v>
      </c>
      <c r="P77" s="1">
        <f t="shared" si="18"/>
        <v>0.18349550000000001</v>
      </c>
      <c r="Q77" s="1">
        <f t="shared" si="19"/>
        <v>2.9185500000000066E-2</v>
      </c>
      <c r="R77" s="1">
        <v>0.11622300000000001</v>
      </c>
      <c r="S77" s="1">
        <v>0.14604</v>
      </c>
      <c r="T77" s="1">
        <f t="shared" si="20"/>
        <v>0.13113150000000001</v>
      </c>
      <c r="U77" s="1">
        <f t="shared" si="21"/>
        <v>1.4908499999999948E-2</v>
      </c>
    </row>
    <row r="78" spans="1:21" x14ac:dyDescent="0.2">
      <c r="A78" s="2">
        <v>37</v>
      </c>
      <c r="B78" s="2">
        <v>0.15137700000000001</v>
      </c>
      <c r="C78" s="1">
        <v>0.16536000000000001</v>
      </c>
      <c r="D78" s="1">
        <f t="shared" si="14"/>
        <v>0.15836850000000002</v>
      </c>
      <c r="E78" s="1">
        <f t="shared" si="15"/>
        <v>6.9914999999999968E-3</v>
      </c>
      <c r="F78" s="1">
        <v>0.156807</v>
      </c>
      <c r="G78" s="1">
        <v>0.105447</v>
      </c>
      <c r="H78" s="1">
        <f t="shared" si="16"/>
        <v>0.13112699999999999</v>
      </c>
      <c r="I78" s="1">
        <f t="shared" si="17"/>
        <v>2.5680000000000022E-2</v>
      </c>
      <c r="J78" s="1">
        <f t="shared" si="12"/>
        <v>0.10476525</v>
      </c>
      <c r="K78" s="1">
        <f t="shared" si="13"/>
        <v>3.2758759908610692E-2</v>
      </c>
      <c r="M78" s="2">
        <v>37</v>
      </c>
      <c r="N78" s="2">
        <v>0.161103</v>
      </c>
      <c r="O78" s="1">
        <v>0.209699</v>
      </c>
      <c r="P78" s="1">
        <f t="shared" si="18"/>
        <v>0.18540099999999998</v>
      </c>
      <c r="Q78" s="1">
        <f t="shared" si="19"/>
        <v>2.4298000000000156E-2</v>
      </c>
      <c r="R78" s="1">
        <v>0.120824</v>
      </c>
      <c r="S78" s="1">
        <v>0.14929000000000001</v>
      </c>
      <c r="T78" s="1">
        <f t="shared" si="20"/>
        <v>0.13505700000000001</v>
      </c>
      <c r="U78" s="1">
        <f t="shared" si="21"/>
        <v>1.4232999999999978E-2</v>
      </c>
    </row>
    <row r="79" spans="1:21" x14ac:dyDescent="0.2">
      <c r="A79" s="2">
        <v>37.5</v>
      </c>
      <c r="B79" s="2">
        <v>0.15417900000000001</v>
      </c>
      <c r="C79" s="1">
        <v>0.169604</v>
      </c>
      <c r="D79" s="1">
        <f t="shared" si="14"/>
        <v>0.16189150000000002</v>
      </c>
      <c r="E79" s="1">
        <f t="shared" si="15"/>
        <v>7.7124999999999963E-3</v>
      </c>
      <c r="F79" s="1">
        <v>0.15931200000000001</v>
      </c>
      <c r="G79" s="1">
        <v>0.107916</v>
      </c>
      <c r="H79" s="1">
        <f t="shared" si="16"/>
        <v>0.13361400000000001</v>
      </c>
      <c r="I79" s="1">
        <f t="shared" si="17"/>
        <v>2.5697999999999915E-2</v>
      </c>
      <c r="J79" s="1">
        <f t="shared" si="12"/>
        <v>0.10663499999999998</v>
      </c>
      <c r="K79" s="1">
        <f t="shared" si="13"/>
        <v>3.3425159685482465E-2</v>
      </c>
      <c r="M79" s="2">
        <v>37.5</v>
      </c>
      <c r="N79" s="2">
        <v>0.16545000000000001</v>
      </c>
      <c r="O79" s="1">
        <v>0.21127499999999999</v>
      </c>
      <c r="P79" s="1">
        <f t="shared" si="18"/>
        <v>0.18836249999999999</v>
      </c>
      <c r="Q79" s="1">
        <f t="shared" si="19"/>
        <v>2.2912499999999978E-2</v>
      </c>
      <c r="R79" s="1">
        <v>0.12615100000000001</v>
      </c>
      <c r="S79" s="1">
        <v>0.15250900000000001</v>
      </c>
      <c r="T79" s="1">
        <f t="shared" si="20"/>
        <v>0.13933000000000001</v>
      </c>
      <c r="U79" s="1">
        <f t="shared" si="21"/>
        <v>1.3178999999999996E-2</v>
      </c>
    </row>
    <row r="80" spans="1:21" x14ac:dyDescent="0.2">
      <c r="A80" s="2">
        <v>38</v>
      </c>
      <c r="B80" s="2">
        <v>0.15739800000000001</v>
      </c>
      <c r="C80" s="1">
        <v>0.17534</v>
      </c>
      <c r="D80" s="1">
        <f t="shared" si="14"/>
        <v>0.16636899999999999</v>
      </c>
      <c r="E80" s="1">
        <f t="shared" si="15"/>
        <v>8.9709999999999929E-3</v>
      </c>
      <c r="F80" s="1">
        <v>0.16214100000000001</v>
      </c>
      <c r="G80" s="1">
        <v>0.110018</v>
      </c>
      <c r="H80" s="1">
        <f t="shared" si="16"/>
        <v>0.13607950000000002</v>
      </c>
      <c r="I80" s="1">
        <f t="shared" si="17"/>
        <v>2.6061499999999967E-2</v>
      </c>
      <c r="J80" s="1">
        <f t="shared" si="12"/>
        <v>0.108575</v>
      </c>
      <c r="K80" s="1">
        <f t="shared" si="13"/>
        <v>3.4052857291602165E-2</v>
      </c>
      <c r="M80" s="2">
        <v>38</v>
      </c>
      <c r="N80" s="2">
        <v>0.168466</v>
      </c>
      <c r="O80" s="1">
        <v>0.21044199999999999</v>
      </c>
      <c r="P80" s="1">
        <f t="shared" si="18"/>
        <v>0.18945400000000001</v>
      </c>
      <c r="Q80" s="1">
        <f t="shared" si="19"/>
        <v>2.0987999999999951E-2</v>
      </c>
      <c r="R80" s="1">
        <v>0.13114899999999999</v>
      </c>
      <c r="S80" s="1">
        <v>0.15523999999999999</v>
      </c>
      <c r="T80" s="1">
        <f t="shared" si="20"/>
        <v>0.1431945</v>
      </c>
      <c r="U80" s="1">
        <f t="shared" si="21"/>
        <v>1.2045500000000001E-2</v>
      </c>
    </row>
    <row r="81" spans="1:21" x14ac:dyDescent="0.2">
      <c r="A81" s="2">
        <v>38.5</v>
      </c>
      <c r="B81" s="2">
        <v>0.164713</v>
      </c>
      <c r="C81" s="1">
        <v>0.179676</v>
      </c>
      <c r="D81" s="1">
        <f t="shared" si="14"/>
        <v>0.1721945</v>
      </c>
      <c r="E81" s="1">
        <f t="shared" si="15"/>
        <v>7.4815000000000012E-3</v>
      </c>
      <c r="F81" s="1">
        <v>0.165797</v>
      </c>
      <c r="G81" s="1">
        <v>0.112856</v>
      </c>
      <c r="H81" s="1">
        <f t="shared" si="16"/>
        <v>0.13932649999999999</v>
      </c>
      <c r="I81" s="1">
        <f t="shared" si="17"/>
        <v>2.6470499999999984E-2</v>
      </c>
      <c r="J81" s="1">
        <f t="shared" si="12"/>
        <v>0.11111249999999999</v>
      </c>
      <c r="K81" s="1">
        <f t="shared" si="13"/>
        <v>3.488669324876368E-2</v>
      </c>
      <c r="M81" s="2">
        <v>38.5</v>
      </c>
      <c r="N81" s="2">
        <v>0.17160800000000001</v>
      </c>
      <c r="O81" s="1">
        <v>0.20291400000000001</v>
      </c>
      <c r="P81" s="1">
        <f t="shared" si="18"/>
        <v>0.18726100000000001</v>
      </c>
      <c r="Q81" s="1">
        <f t="shared" si="19"/>
        <v>1.5653E-2</v>
      </c>
      <c r="R81" s="1">
        <v>0.13613700000000001</v>
      </c>
      <c r="S81" s="1">
        <v>0.15961900000000001</v>
      </c>
      <c r="T81" s="1">
        <f t="shared" si="20"/>
        <v>0.14787800000000001</v>
      </c>
      <c r="U81" s="1">
        <f t="shared" si="21"/>
        <v>1.1741000000000001E-2</v>
      </c>
    </row>
    <row r="82" spans="1:21" x14ac:dyDescent="0.2">
      <c r="A82" s="2">
        <v>39</v>
      </c>
      <c r="B82" s="2">
        <v>0.173628</v>
      </c>
      <c r="C82" s="1">
        <v>0.18501999999999999</v>
      </c>
      <c r="D82" s="1">
        <f t="shared" si="14"/>
        <v>0.17932399999999998</v>
      </c>
      <c r="E82" s="1">
        <f t="shared" si="15"/>
        <v>5.6959999999999919E-3</v>
      </c>
      <c r="F82" s="1">
        <v>0.168766</v>
      </c>
      <c r="G82" s="1">
        <v>0.11597399999999999</v>
      </c>
      <c r="H82" s="1">
        <f t="shared" si="16"/>
        <v>0.14237</v>
      </c>
      <c r="I82" s="1">
        <f t="shared" si="17"/>
        <v>2.639600000000001E-2</v>
      </c>
      <c r="J82" s="1">
        <f t="shared" si="12"/>
        <v>0.11337650000000001</v>
      </c>
      <c r="K82" s="1">
        <f t="shared" si="13"/>
        <v>3.5716435897527925E-2</v>
      </c>
      <c r="M82" s="2">
        <v>39</v>
      </c>
      <c r="N82" s="2">
        <v>0.174402</v>
      </c>
      <c r="O82" s="1">
        <v>0.20133699999999999</v>
      </c>
      <c r="P82" s="1">
        <f t="shared" si="18"/>
        <v>0.18786949999999999</v>
      </c>
      <c r="Q82" s="1">
        <f t="shared" si="19"/>
        <v>1.3467499999999992E-2</v>
      </c>
      <c r="R82" s="1">
        <v>0.14188400000000001</v>
      </c>
      <c r="S82" s="1">
        <v>0.16272300000000001</v>
      </c>
      <c r="T82" s="1">
        <f t="shared" si="20"/>
        <v>0.15230350000000001</v>
      </c>
      <c r="U82" s="1">
        <f t="shared" si="21"/>
        <v>1.0419499999999996E-2</v>
      </c>
    </row>
    <row r="83" spans="1:21" x14ac:dyDescent="0.2">
      <c r="A83" s="2">
        <v>39.5</v>
      </c>
      <c r="B83" s="2">
        <v>0.17941799999999999</v>
      </c>
      <c r="C83" s="1">
        <v>0.18606500000000001</v>
      </c>
      <c r="D83" s="1">
        <f t="shared" si="14"/>
        <v>0.1827415</v>
      </c>
      <c r="E83" s="1">
        <f t="shared" si="15"/>
        <v>3.3235000000000066E-3</v>
      </c>
      <c r="F83" s="1">
        <v>0.17191699999999999</v>
      </c>
      <c r="G83" s="1">
        <v>0.11884</v>
      </c>
      <c r="H83" s="1">
        <f t="shared" si="16"/>
        <v>0.14537849999999999</v>
      </c>
      <c r="I83" s="1">
        <f t="shared" si="17"/>
        <v>2.6538500000000052E-2</v>
      </c>
      <c r="J83" s="1">
        <f t="shared" si="12"/>
        <v>0.11566850000000002</v>
      </c>
      <c r="K83" s="1">
        <f t="shared" si="13"/>
        <v>3.6516043908427699E-2</v>
      </c>
      <c r="M83" s="2">
        <v>39.5</v>
      </c>
      <c r="N83" s="2">
        <v>0.17838599999999999</v>
      </c>
      <c r="O83" s="1">
        <v>0.206176</v>
      </c>
      <c r="P83" s="1">
        <f t="shared" si="18"/>
        <v>0.19228099999999998</v>
      </c>
      <c r="Q83" s="1">
        <f t="shared" si="19"/>
        <v>1.3895000000000005E-2</v>
      </c>
      <c r="R83" s="1">
        <v>0.147116</v>
      </c>
      <c r="S83" s="1">
        <v>0.165688</v>
      </c>
      <c r="T83" s="1">
        <f t="shared" si="20"/>
        <v>0.15640199999999999</v>
      </c>
      <c r="U83" s="1">
        <f t="shared" si="21"/>
        <v>9.2860000000000026E-3</v>
      </c>
    </row>
    <row r="84" spans="1:21" x14ac:dyDescent="0.2">
      <c r="A84" s="2">
        <v>40</v>
      </c>
      <c r="B84" s="2">
        <v>0.18009600000000001</v>
      </c>
      <c r="C84" s="1">
        <v>0.19114700000000001</v>
      </c>
      <c r="D84" s="1">
        <f t="shared" si="14"/>
        <v>0.18562149999999999</v>
      </c>
      <c r="E84" s="1">
        <f t="shared" si="15"/>
        <v>5.5255000000000018E-3</v>
      </c>
      <c r="F84" s="1">
        <v>0.17641599999999999</v>
      </c>
      <c r="G84" s="1">
        <v>0.122099</v>
      </c>
      <c r="H84" s="1">
        <f t="shared" si="16"/>
        <v>0.14925749999999999</v>
      </c>
      <c r="I84" s="1">
        <f t="shared" si="17"/>
        <v>2.7158500000000023E-2</v>
      </c>
      <c r="J84" s="1">
        <f t="shared" si="12"/>
        <v>0.11873275</v>
      </c>
      <c r="K84" s="1">
        <f t="shared" si="13"/>
        <v>3.7500063104020973E-2</v>
      </c>
      <c r="M84" s="2">
        <v>40</v>
      </c>
      <c r="N84" s="2">
        <v>0.18274499999999999</v>
      </c>
      <c r="O84" s="1">
        <v>0.20527599999999999</v>
      </c>
      <c r="P84" s="1">
        <f t="shared" si="18"/>
        <v>0.19401049999999997</v>
      </c>
      <c r="Q84" s="1">
        <f t="shared" si="19"/>
        <v>1.1265499999999998E-2</v>
      </c>
      <c r="R84" s="1">
        <v>0.15221899999999999</v>
      </c>
      <c r="S84" s="1">
        <v>0.16819899999999999</v>
      </c>
      <c r="T84" s="1">
        <f t="shared" si="20"/>
        <v>0.16020899999999999</v>
      </c>
      <c r="U84" s="1">
        <f t="shared" si="21"/>
        <v>7.9899999999999971E-3</v>
      </c>
    </row>
    <row r="85" spans="1:21" x14ac:dyDescent="0.2">
      <c r="A85" s="2">
        <v>40.5</v>
      </c>
      <c r="B85" s="2">
        <v>0.17926800000000001</v>
      </c>
      <c r="C85" s="1">
        <v>0.19714799999999999</v>
      </c>
      <c r="D85" s="1">
        <f t="shared" si="14"/>
        <v>0.18820799999999999</v>
      </c>
      <c r="E85" s="1">
        <f t="shared" si="15"/>
        <v>8.9399999999999879E-3</v>
      </c>
      <c r="F85" s="1">
        <v>0.180561</v>
      </c>
      <c r="G85" s="1">
        <v>0.125163</v>
      </c>
      <c r="H85" s="1">
        <f t="shared" si="16"/>
        <v>0.152862</v>
      </c>
      <c r="I85" s="1">
        <f t="shared" si="17"/>
        <v>2.769899999999997E-2</v>
      </c>
      <c r="J85" s="1">
        <f t="shared" si="12"/>
        <v>0.12157124999999999</v>
      </c>
      <c r="K85" s="1">
        <f t="shared" si="13"/>
        <v>3.8418458568115418E-2</v>
      </c>
      <c r="M85" s="2">
        <v>40.5</v>
      </c>
      <c r="N85" s="2">
        <v>0.19008700000000001</v>
      </c>
      <c r="O85" s="1">
        <v>0.20224400000000001</v>
      </c>
      <c r="P85" s="1">
        <f t="shared" si="18"/>
        <v>0.19616549999999999</v>
      </c>
      <c r="Q85" s="1">
        <f t="shared" si="19"/>
        <v>6.0785000000000006E-3</v>
      </c>
      <c r="R85" s="1">
        <v>0.158743</v>
      </c>
      <c r="S85" s="1">
        <v>0.17149800000000001</v>
      </c>
      <c r="T85" s="1">
        <f t="shared" si="20"/>
        <v>0.1651205</v>
      </c>
      <c r="U85" s="1">
        <f t="shared" si="21"/>
        <v>6.3775000000000073E-3</v>
      </c>
    </row>
    <row r="86" spans="1:21" x14ac:dyDescent="0.2">
      <c r="A86" s="2">
        <v>41</v>
      </c>
      <c r="B86" s="2">
        <v>0.18023900000000001</v>
      </c>
      <c r="C86" s="1">
        <v>0.20150299999999999</v>
      </c>
      <c r="D86" s="1">
        <f t="shared" si="14"/>
        <v>0.19087100000000001</v>
      </c>
      <c r="E86" s="1">
        <f t="shared" si="15"/>
        <v>1.0631999999999987E-2</v>
      </c>
      <c r="F86" s="1">
        <v>0.18564600000000001</v>
      </c>
      <c r="G86" s="1">
        <v>0.12811900000000001</v>
      </c>
      <c r="H86" s="1">
        <f t="shared" si="16"/>
        <v>0.15688250000000001</v>
      </c>
      <c r="I86" s="1">
        <f t="shared" si="17"/>
        <v>2.8763499999999994E-2</v>
      </c>
      <c r="J86" s="1">
        <f t="shared" si="12"/>
        <v>0.12485275</v>
      </c>
      <c r="K86" s="1">
        <f t="shared" si="13"/>
        <v>3.9391956998083878E-2</v>
      </c>
      <c r="M86" s="2">
        <v>41</v>
      </c>
      <c r="N86" s="2">
        <v>0.196686</v>
      </c>
      <c r="O86" s="1">
        <v>0.20408899999999999</v>
      </c>
      <c r="P86" s="1">
        <f t="shared" si="18"/>
        <v>0.2003875</v>
      </c>
      <c r="Q86" s="1">
        <f t="shared" si="19"/>
        <v>3.7014999999999965E-3</v>
      </c>
      <c r="R86" s="1">
        <v>0.163025</v>
      </c>
      <c r="S86" s="1">
        <v>0.17396300000000001</v>
      </c>
      <c r="T86" s="1">
        <f t="shared" si="20"/>
        <v>0.168494</v>
      </c>
      <c r="U86" s="1">
        <f t="shared" si="21"/>
        <v>5.4690000000000016E-3</v>
      </c>
    </row>
    <row r="87" spans="1:21" x14ac:dyDescent="0.2">
      <c r="A87" s="2">
        <v>41.5</v>
      </c>
      <c r="B87" s="2">
        <v>0.183866</v>
      </c>
      <c r="C87" s="1">
        <v>0.20860300000000001</v>
      </c>
      <c r="D87" s="1">
        <f t="shared" si="14"/>
        <v>0.19623450000000001</v>
      </c>
      <c r="E87" s="1">
        <f t="shared" si="15"/>
        <v>1.2368500000000004E-2</v>
      </c>
      <c r="F87" s="1">
        <v>0.190466</v>
      </c>
      <c r="G87" s="1">
        <v>0.13075800000000001</v>
      </c>
      <c r="H87" s="1">
        <f t="shared" si="16"/>
        <v>0.160612</v>
      </c>
      <c r="I87" s="1">
        <f t="shared" si="17"/>
        <v>2.9853999999999964E-2</v>
      </c>
      <c r="J87" s="1">
        <f t="shared" si="12"/>
        <v>0.12792249999999999</v>
      </c>
      <c r="K87" s="1">
        <f t="shared" si="13"/>
        <v>4.0284769047646558E-2</v>
      </c>
      <c r="M87" s="2">
        <v>41.5</v>
      </c>
      <c r="N87" s="2">
        <v>0.19869500000000001</v>
      </c>
      <c r="O87" s="1">
        <v>0.205458</v>
      </c>
      <c r="P87" s="1">
        <f t="shared" si="18"/>
        <v>0.20207649999999999</v>
      </c>
      <c r="Q87" s="1">
        <f t="shared" si="19"/>
        <v>3.3814999999999952E-3</v>
      </c>
      <c r="R87" s="1">
        <v>0.169178</v>
      </c>
      <c r="S87" s="1">
        <v>0.17677699999999999</v>
      </c>
      <c r="T87" s="1">
        <f t="shared" si="20"/>
        <v>0.17297750000000001</v>
      </c>
      <c r="U87" s="1">
        <f t="shared" si="21"/>
        <v>3.7994999999999973E-3</v>
      </c>
    </row>
    <row r="88" spans="1:21" x14ac:dyDescent="0.2">
      <c r="A88" s="2">
        <v>42</v>
      </c>
      <c r="B88" s="2">
        <v>0.187921</v>
      </c>
      <c r="C88" s="1">
        <v>0.21748300000000001</v>
      </c>
      <c r="D88" s="1">
        <f t="shared" si="14"/>
        <v>0.20270199999999999</v>
      </c>
      <c r="E88" s="1">
        <f t="shared" si="15"/>
        <v>1.4781000000000002E-2</v>
      </c>
      <c r="F88" s="1">
        <v>0.19461600000000001</v>
      </c>
      <c r="G88" s="1">
        <v>0.133136</v>
      </c>
      <c r="H88" s="1">
        <f t="shared" si="16"/>
        <v>0.16387600000000002</v>
      </c>
      <c r="I88" s="1">
        <f t="shared" si="17"/>
        <v>3.0739999999999931E-2</v>
      </c>
      <c r="J88" s="1">
        <f t="shared" si="12"/>
        <v>0.13059199999999999</v>
      </c>
      <c r="K88" s="1">
        <f t="shared" si="13"/>
        <v>4.1074175547281405E-2</v>
      </c>
      <c r="M88" s="2">
        <v>42</v>
      </c>
      <c r="N88" s="2">
        <v>0.20016800000000001</v>
      </c>
      <c r="O88" s="1">
        <v>0.20848800000000001</v>
      </c>
      <c r="P88" s="1">
        <f t="shared" si="18"/>
        <v>0.20432800000000001</v>
      </c>
      <c r="Q88" s="1">
        <f t="shared" si="19"/>
        <v>4.159999999999997E-3</v>
      </c>
      <c r="R88" s="1">
        <v>0.17621800000000001</v>
      </c>
      <c r="S88" s="1">
        <v>0.179783</v>
      </c>
      <c r="T88" s="1">
        <f t="shared" si="20"/>
        <v>0.17800050000000001</v>
      </c>
      <c r="U88" s="1">
        <f t="shared" si="21"/>
        <v>1.7824999999999922E-3</v>
      </c>
    </row>
    <row r="89" spans="1:21" x14ac:dyDescent="0.2">
      <c r="A89" s="2">
        <v>42.5</v>
      </c>
      <c r="B89" s="2">
        <v>0.19330900000000001</v>
      </c>
      <c r="C89" s="1">
        <v>0.218947</v>
      </c>
      <c r="D89" s="1">
        <f t="shared" si="14"/>
        <v>0.20612800000000001</v>
      </c>
      <c r="E89" s="1">
        <f t="shared" si="15"/>
        <v>1.2818999999999995E-2</v>
      </c>
      <c r="F89" s="1">
        <v>0.19769200000000001</v>
      </c>
      <c r="G89" s="1">
        <v>0.13589399999999999</v>
      </c>
      <c r="H89" s="1">
        <f t="shared" si="16"/>
        <v>0.166793</v>
      </c>
      <c r="I89" s="1">
        <f t="shared" si="17"/>
        <v>3.0899000000000048E-2</v>
      </c>
      <c r="J89" s="1">
        <f t="shared" si="12"/>
        <v>0.13281950000000001</v>
      </c>
      <c r="K89" s="1">
        <f t="shared" si="13"/>
        <v>4.1846121324310197E-2</v>
      </c>
      <c r="M89" s="2">
        <v>42.5</v>
      </c>
      <c r="N89" s="2">
        <v>0.20602799999999999</v>
      </c>
      <c r="O89" s="1">
        <v>0.216054</v>
      </c>
      <c r="P89" s="1">
        <f t="shared" si="18"/>
        <v>0.21104099999999998</v>
      </c>
      <c r="Q89" s="1">
        <f t="shared" si="19"/>
        <v>5.0130000000000027E-3</v>
      </c>
      <c r="R89" s="1">
        <v>0.18410499999999999</v>
      </c>
      <c r="S89" s="1">
        <v>0.18315000000000001</v>
      </c>
      <c r="T89" s="1">
        <f t="shared" si="20"/>
        <v>0.1836275</v>
      </c>
      <c r="U89" s="1">
        <f t="shared" si="21"/>
        <v>4.7749999999999182E-4</v>
      </c>
    </row>
    <row r="90" spans="1:21" x14ac:dyDescent="0.2">
      <c r="A90" s="2">
        <v>43</v>
      </c>
      <c r="B90" s="2">
        <v>0.20427699999999999</v>
      </c>
      <c r="C90" s="1">
        <v>0.21673300000000001</v>
      </c>
      <c r="D90" s="1">
        <f t="shared" si="14"/>
        <v>0.210505</v>
      </c>
      <c r="E90" s="1">
        <f t="shared" si="15"/>
        <v>6.2280000000000113E-3</v>
      </c>
      <c r="F90" s="1">
        <v>0.20088500000000001</v>
      </c>
      <c r="G90" s="1">
        <v>0.13911699999999999</v>
      </c>
      <c r="H90" s="1">
        <f t="shared" si="16"/>
        <v>0.17000100000000001</v>
      </c>
      <c r="I90" s="1">
        <f t="shared" si="17"/>
        <v>3.0883999999999922E-2</v>
      </c>
      <c r="J90" s="1">
        <f t="shared" si="12"/>
        <v>0.13522174999999997</v>
      </c>
      <c r="K90" s="1">
        <f t="shared" si="13"/>
        <v>4.2717154606070062E-2</v>
      </c>
      <c r="M90" s="2">
        <v>43</v>
      </c>
      <c r="N90" s="2">
        <v>0.215169</v>
      </c>
      <c r="O90" s="1">
        <v>0.221779</v>
      </c>
      <c r="P90" s="1">
        <f t="shared" si="18"/>
        <v>0.218474</v>
      </c>
      <c r="Q90" s="1">
        <f t="shared" si="19"/>
        <v>3.3050000000000019E-3</v>
      </c>
      <c r="R90" s="1">
        <v>0.19143399999999999</v>
      </c>
      <c r="S90" s="1">
        <v>0.18747800000000001</v>
      </c>
      <c r="T90" s="1">
        <f t="shared" si="20"/>
        <v>0.18945600000000001</v>
      </c>
      <c r="U90" s="1">
        <f t="shared" si="21"/>
        <v>1.9779999999999937E-3</v>
      </c>
    </row>
    <row r="91" spans="1:21" x14ac:dyDescent="0.2">
      <c r="A91" s="2">
        <v>43.5</v>
      </c>
      <c r="B91" s="2">
        <v>0.20995</v>
      </c>
      <c r="C91" s="1">
        <v>0.220836</v>
      </c>
      <c r="D91" s="1">
        <f t="shared" si="14"/>
        <v>0.215393</v>
      </c>
      <c r="E91" s="1">
        <f t="shared" si="15"/>
        <v>5.4430000000000025E-3</v>
      </c>
      <c r="F91" s="1">
        <v>0.204706</v>
      </c>
      <c r="G91" s="1">
        <v>0.141988</v>
      </c>
      <c r="H91" s="1">
        <f t="shared" si="16"/>
        <v>0.173347</v>
      </c>
      <c r="I91" s="1">
        <f t="shared" si="17"/>
        <v>3.1358999999999963E-2</v>
      </c>
      <c r="J91" s="1">
        <f t="shared" si="12"/>
        <v>0.13784999999999997</v>
      </c>
      <c r="K91" s="1">
        <f t="shared" si="13"/>
        <v>4.3572695158015359E-2</v>
      </c>
      <c r="M91" s="2">
        <v>43.5</v>
      </c>
      <c r="N91" s="2">
        <v>0.224714</v>
      </c>
      <c r="O91" s="1">
        <v>0.22817299999999999</v>
      </c>
      <c r="P91" s="1">
        <f t="shared" si="18"/>
        <v>0.22644349999999999</v>
      </c>
      <c r="Q91" s="1">
        <f t="shared" si="19"/>
        <v>1.7294999999999947E-3</v>
      </c>
      <c r="R91" s="1">
        <v>0.19675899999999999</v>
      </c>
      <c r="S91" s="1">
        <v>0.19231400000000001</v>
      </c>
      <c r="T91" s="1">
        <f t="shared" si="20"/>
        <v>0.1945365</v>
      </c>
      <c r="U91" s="1">
        <f t="shared" si="21"/>
        <v>2.2224999999999884E-3</v>
      </c>
    </row>
    <row r="92" spans="1:21" x14ac:dyDescent="0.2">
      <c r="A92" s="2">
        <v>44</v>
      </c>
      <c r="B92" s="2">
        <v>0.217171</v>
      </c>
      <c r="C92" s="1">
        <v>0.22867399999999999</v>
      </c>
      <c r="D92" s="1">
        <f t="shared" si="14"/>
        <v>0.2229225</v>
      </c>
      <c r="E92" s="1">
        <f t="shared" si="15"/>
        <v>5.7514999999999919E-3</v>
      </c>
      <c r="F92" s="1">
        <v>0.20836099999999999</v>
      </c>
      <c r="G92" s="1">
        <v>0.145674</v>
      </c>
      <c r="H92" s="1">
        <f t="shared" si="16"/>
        <v>0.17701749999999999</v>
      </c>
      <c r="I92" s="1">
        <f t="shared" si="17"/>
        <v>3.1343499999999969E-2</v>
      </c>
      <c r="J92" s="1">
        <f t="shared" si="12"/>
        <v>0.14059899999999997</v>
      </c>
      <c r="K92" s="1">
        <f t="shared" si="13"/>
        <v>4.4572681832286298E-2</v>
      </c>
      <c r="M92" s="2">
        <v>44</v>
      </c>
      <c r="N92" s="2">
        <v>0.22993</v>
      </c>
      <c r="O92" s="1">
        <v>0.22800599999999999</v>
      </c>
      <c r="P92" s="1">
        <f t="shared" si="18"/>
        <v>0.228968</v>
      </c>
      <c r="Q92" s="1">
        <f t="shared" si="19"/>
        <v>9.6200000000000452E-4</v>
      </c>
      <c r="R92" s="1">
        <v>0.20434099999999999</v>
      </c>
      <c r="S92" s="1">
        <v>0.19618099999999999</v>
      </c>
      <c r="T92" s="1">
        <f t="shared" si="20"/>
        <v>0.20026099999999999</v>
      </c>
      <c r="U92" s="1">
        <f t="shared" si="21"/>
        <v>4.0800000000000003E-3</v>
      </c>
    </row>
    <row r="93" spans="1:21" x14ac:dyDescent="0.2">
      <c r="A93" s="2">
        <v>44.5</v>
      </c>
      <c r="B93" s="2">
        <v>0.224079</v>
      </c>
      <c r="C93" s="1">
        <v>0.23080400000000001</v>
      </c>
      <c r="D93" s="1">
        <f t="shared" si="14"/>
        <v>0.22744150000000002</v>
      </c>
      <c r="E93" s="1">
        <f t="shared" si="15"/>
        <v>3.3625000000000039E-3</v>
      </c>
      <c r="F93" s="1">
        <v>0.213085</v>
      </c>
      <c r="G93" s="1">
        <v>0.15018799999999999</v>
      </c>
      <c r="H93" s="1">
        <f t="shared" si="16"/>
        <v>0.18163649999999998</v>
      </c>
      <c r="I93" s="1">
        <f t="shared" si="17"/>
        <v>3.144850000000006E-2</v>
      </c>
      <c r="J93" s="1">
        <f t="shared" si="12"/>
        <v>0.14408950000000001</v>
      </c>
      <c r="K93" s="1">
        <f t="shared" si="13"/>
        <v>4.5820110592645021E-2</v>
      </c>
      <c r="M93" s="2">
        <v>44.5</v>
      </c>
      <c r="N93" s="2">
        <v>0.23363600000000001</v>
      </c>
      <c r="O93" s="1">
        <v>0.21737500000000001</v>
      </c>
      <c r="P93" s="1">
        <f t="shared" si="18"/>
        <v>0.22550550000000003</v>
      </c>
      <c r="Q93" s="1">
        <f t="shared" si="19"/>
        <v>8.1304999999999988E-3</v>
      </c>
      <c r="R93" s="1">
        <v>0.21116799999999999</v>
      </c>
      <c r="S93" s="1">
        <v>0.20072400000000001</v>
      </c>
      <c r="T93" s="1">
        <f t="shared" si="20"/>
        <v>0.20594600000000002</v>
      </c>
      <c r="U93" s="1">
        <f t="shared" si="21"/>
        <v>5.2219999999999897E-3</v>
      </c>
    </row>
    <row r="94" spans="1:21" x14ac:dyDescent="0.2">
      <c r="A94" s="2">
        <v>45</v>
      </c>
      <c r="B94" s="2">
        <v>0.23392399999999999</v>
      </c>
      <c r="C94" s="1">
        <v>0.22822200000000001</v>
      </c>
      <c r="D94" s="1">
        <f t="shared" si="14"/>
        <v>0.231073</v>
      </c>
      <c r="E94" s="1">
        <f t="shared" si="15"/>
        <v>2.8509999999999924E-3</v>
      </c>
      <c r="F94" s="1">
        <v>0.21771399999999999</v>
      </c>
      <c r="G94" s="1">
        <v>0.15376300000000001</v>
      </c>
      <c r="H94" s="1">
        <f t="shared" si="16"/>
        <v>0.1857385</v>
      </c>
      <c r="I94" s="1">
        <f t="shared" si="17"/>
        <v>3.1975500000000094E-2</v>
      </c>
      <c r="J94" s="1">
        <f t="shared" si="12"/>
        <v>0.14729775000000001</v>
      </c>
      <c r="K94" s="1">
        <f t="shared" si="13"/>
        <v>4.687709737796629E-2</v>
      </c>
      <c r="M94" s="2">
        <v>45</v>
      </c>
      <c r="N94" s="2">
        <v>0.24332999999999999</v>
      </c>
      <c r="O94" s="1">
        <v>0.21287</v>
      </c>
      <c r="P94" s="1">
        <f t="shared" si="18"/>
        <v>0.2281</v>
      </c>
      <c r="Q94" s="1">
        <f t="shared" si="19"/>
        <v>1.5229999999999992E-2</v>
      </c>
      <c r="R94" s="1">
        <v>0.218194</v>
      </c>
      <c r="S94" s="1">
        <v>0.20336299999999999</v>
      </c>
      <c r="T94" s="1">
        <f t="shared" si="20"/>
        <v>0.21077849999999998</v>
      </c>
      <c r="U94" s="1">
        <f t="shared" si="21"/>
        <v>7.4155000000000046E-3</v>
      </c>
    </row>
    <row r="95" spans="1:21" x14ac:dyDescent="0.2">
      <c r="A95" s="2">
        <v>45.5</v>
      </c>
      <c r="B95" s="2">
        <v>0.24444199999999999</v>
      </c>
      <c r="C95" s="1">
        <v>0.22914599999999999</v>
      </c>
      <c r="D95" s="1">
        <f t="shared" si="14"/>
        <v>0.236794</v>
      </c>
      <c r="E95" s="1">
        <f t="shared" si="15"/>
        <v>7.6480000000000012E-3</v>
      </c>
      <c r="F95" s="1">
        <v>0.22248799999999999</v>
      </c>
      <c r="G95" s="1">
        <v>0.157801</v>
      </c>
      <c r="H95" s="1">
        <f t="shared" si="16"/>
        <v>0.19014449999999999</v>
      </c>
      <c r="I95" s="1">
        <f t="shared" si="17"/>
        <v>3.2343499999999969E-2</v>
      </c>
      <c r="J95" s="1">
        <f t="shared" si="12"/>
        <v>0.15069425</v>
      </c>
      <c r="K95" s="1">
        <f t="shared" si="13"/>
        <v>4.8037104507580614E-2</v>
      </c>
      <c r="M95" s="2">
        <v>45.5</v>
      </c>
      <c r="N95" s="2">
        <v>0.24845800000000001</v>
      </c>
      <c r="O95" s="1">
        <v>0.21245800000000001</v>
      </c>
      <c r="P95" s="1">
        <f t="shared" si="18"/>
        <v>0.230458</v>
      </c>
      <c r="Q95" s="1">
        <f t="shared" si="19"/>
        <v>1.8000000000000002E-2</v>
      </c>
      <c r="R95" s="1">
        <v>0.225077</v>
      </c>
      <c r="S95" s="1">
        <v>0.20589299999999999</v>
      </c>
      <c r="T95" s="1">
        <f t="shared" si="20"/>
        <v>0.21548499999999998</v>
      </c>
      <c r="U95" s="1">
        <f t="shared" si="21"/>
        <v>9.5920000000000033E-3</v>
      </c>
    </row>
    <row r="96" spans="1:21" x14ac:dyDescent="0.2">
      <c r="A96" s="2">
        <v>46</v>
      </c>
      <c r="B96" s="2">
        <v>0.25450800000000001</v>
      </c>
      <c r="C96" s="1">
        <v>0.237902</v>
      </c>
      <c r="D96" s="1">
        <f t="shared" si="14"/>
        <v>0.24620500000000001</v>
      </c>
      <c r="E96" s="1">
        <f t="shared" si="15"/>
        <v>8.3030000000000048E-3</v>
      </c>
      <c r="F96" s="1">
        <v>0.22667300000000001</v>
      </c>
      <c r="G96" s="1">
        <v>0.16170599999999999</v>
      </c>
      <c r="H96" s="1">
        <f t="shared" si="16"/>
        <v>0.19418950000000001</v>
      </c>
      <c r="I96" s="1">
        <f t="shared" si="17"/>
        <v>3.2483499999999957E-2</v>
      </c>
      <c r="J96" s="1">
        <f t="shared" si="12"/>
        <v>0.15376300000000001</v>
      </c>
      <c r="K96" s="1">
        <f t="shared" si="13"/>
        <v>4.9127926400255158E-2</v>
      </c>
      <c r="M96" s="2">
        <v>46</v>
      </c>
      <c r="N96" s="2">
        <v>0.25095299999999998</v>
      </c>
      <c r="O96" s="1">
        <v>0.20945800000000001</v>
      </c>
      <c r="P96" s="1">
        <f t="shared" si="18"/>
        <v>0.23020550000000001</v>
      </c>
      <c r="Q96" s="1">
        <f t="shared" si="19"/>
        <v>2.0747499999999988E-2</v>
      </c>
      <c r="R96" s="1">
        <v>0.229634</v>
      </c>
      <c r="S96" s="1">
        <v>0.20979200000000001</v>
      </c>
      <c r="T96" s="1">
        <f t="shared" si="20"/>
        <v>0.21971299999999999</v>
      </c>
      <c r="U96" s="1">
        <f t="shared" si="21"/>
        <v>9.9209999999999993E-3</v>
      </c>
    </row>
    <row r="97" spans="1:21" x14ac:dyDescent="0.2">
      <c r="A97" s="2">
        <v>46.5</v>
      </c>
      <c r="B97" s="2">
        <v>0.26597999999999999</v>
      </c>
      <c r="C97" s="1">
        <v>0.241845</v>
      </c>
      <c r="D97" s="1">
        <f t="shared" si="14"/>
        <v>0.25391249999999999</v>
      </c>
      <c r="E97" s="1">
        <f t="shared" si="15"/>
        <v>1.2067499999999995E-2</v>
      </c>
      <c r="F97" s="1">
        <v>0.231351</v>
      </c>
      <c r="G97" s="1">
        <v>0.16584099999999999</v>
      </c>
      <c r="H97" s="1">
        <f t="shared" si="16"/>
        <v>0.19859599999999999</v>
      </c>
      <c r="I97" s="1">
        <f t="shared" si="17"/>
        <v>3.2755000000000027E-2</v>
      </c>
      <c r="J97" s="1">
        <f t="shared" si="12"/>
        <v>0.15713574999999999</v>
      </c>
      <c r="K97" s="1">
        <f t="shared" si="13"/>
        <v>5.0302648495271989E-2</v>
      </c>
      <c r="M97" s="2">
        <v>46.5</v>
      </c>
      <c r="N97" s="2">
        <v>0.25640400000000002</v>
      </c>
      <c r="O97" s="1">
        <v>0.210175</v>
      </c>
      <c r="P97" s="1">
        <f t="shared" si="18"/>
        <v>0.23328950000000001</v>
      </c>
      <c r="Q97" s="1">
        <f t="shared" si="19"/>
        <v>2.3114500000000007E-2</v>
      </c>
      <c r="R97" s="1">
        <v>0.235291</v>
      </c>
      <c r="S97" s="1">
        <v>0.213921</v>
      </c>
      <c r="T97" s="1">
        <f t="shared" si="20"/>
        <v>0.224606</v>
      </c>
      <c r="U97" s="1">
        <f t="shared" si="21"/>
        <v>1.0685E-2</v>
      </c>
    </row>
    <row r="98" spans="1:21" x14ac:dyDescent="0.2">
      <c r="A98" s="2">
        <v>47</v>
      </c>
      <c r="B98" s="2">
        <v>0.27638800000000002</v>
      </c>
      <c r="C98" s="1">
        <v>0.241671</v>
      </c>
      <c r="D98" s="1">
        <f t="shared" si="14"/>
        <v>0.25902950000000002</v>
      </c>
      <c r="E98" s="1">
        <f t="shared" si="15"/>
        <v>1.7358500000000013E-2</v>
      </c>
      <c r="F98" s="1">
        <v>0.23852599999999999</v>
      </c>
      <c r="G98" s="1">
        <v>0.16999400000000001</v>
      </c>
      <c r="H98" s="1">
        <f t="shared" si="16"/>
        <v>0.20426</v>
      </c>
      <c r="I98" s="1">
        <f t="shared" si="17"/>
        <v>3.4266000000000005E-2</v>
      </c>
      <c r="J98" s="1">
        <f t="shared" si="12"/>
        <v>0.1617615</v>
      </c>
      <c r="K98" s="1">
        <f t="shared" si="13"/>
        <v>5.16632122920491E-2</v>
      </c>
      <c r="M98" s="2">
        <v>47</v>
      </c>
      <c r="N98" s="2">
        <v>0.26512599999999997</v>
      </c>
      <c r="O98" s="1">
        <v>0.21306600000000001</v>
      </c>
      <c r="P98" s="1">
        <f t="shared" si="18"/>
        <v>0.23909599999999998</v>
      </c>
      <c r="Q98" s="1">
        <f t="shared" si="19"/>
        <v>2.6029999999999977E-2</v>
      </c>
      <c r="R98" s="1">
        <v>0.24004200000000001</v>
      </c>
      <c r="S98" s="1">
        <v>0.217308</v>
      </c>
      <c r="T98" s="1">
        <f t="shared" si="20"/>
        <v>0.22867500000000002</v>
      </c>
      <c r="U98" s="1">
        <f t="shared" si="21"/>
        <v>1.1367E-2</v>
      </c>
    </row>
    <row r="99" spans="1:21" x14ac:dyDescent="0.2">
      <c r="A99" s="2">
        <v>47.5</v>
      </c>
      <c r="B99" s="2">
        <v>0.28571099999999999</v>
      </c>
      <c r="C99" s="1">
        <v>0.242697</v>
      </c>
      <c r="D99" s="1">
        <f t="shared" si="14"/>
        <v>0.26420399999999999</v>
      </c>
      <c r="E99" s="1">
        <f t="shared" si="15"/>
        <v>2.1506999999999998E-2</v>
      </c>
      <c r="F99" s="1">
        <v>0.24526600000000001</v>
      </c>
      <c r="G99" s="1">
        <v>0.17344200000000001</v>
      </c>
      <c r="H99" s="1">
        <f t="shared" si="16"/>
        <v>0.20935400000000001</v>
      </c>
      <c r="I99" s="1">
        <f t="shared" si="17"/>
        <v>3.5911999999999993E-2</v>
      </c>
      <c r="J99" s="1">
        <f t="shared" si="12"/>
        <v>0.16599349999999999</v>
      </c>
      <c r="K99" s="1">
        <f t="shared" si="13"/>
        <v>5.2852981636695703E-2</v>
      </c>
      <c r="M99" s="2">
        <v>47.5</v>
      </c>
      <c r="N99" s="2">
        <v>0.26530100000000001</v>
      </c>
      <c r="O99" s="1">
        <v>0.22128500000000001</v>
      </c>
      <c r="P99" s="1">
        <f t="shared" si="18"/>
        <v>0.24329300000000001</v>
      </c>
      <c r="Q99" s="1">
        <f t="shared" si="19"/>
        <v>2.2008E-2</v>
      </c>
      <c r="R99" s="1">
        <v>0.24457999999999999</v>
      </c>
      <c r="S99" s="1">
        <v>0.21989900000000001</v>
      </c>
      <c r="T99" s="1">
        <f t="shared" si="20"/>
        <v>0.23223949999999999</v>
      </c>
      <c r="U99" s="1">
        <f t="shared" si="21"/>
        <v>1.2340499999999989E-2</v>
      </c>
    </row>
    <row r="100" spans="1:21" x14ac:dyDescent="0.2">
      <c r="A100" s="2">
        <v>48</v>
      </c>
      <c r="B100" s="2">
        <v>0.28984900000000002</v>
      </c>
      <c r="C100" s="1">
        <v>0.24701999999999999</v>
      </c>
      <c r="D100" s="1">
        <f t="shared" si="14"/>
        <v>0.26843450000000002</v>
      </c>
      <c r="E100" s="1">
        <f t="shared" si="15"/>
        <v>2.1414500000000017E-2</v>
      </c>
      <c r="F100" s="1">
        <v>0.25088100000000002</v>
      </c>
      <c r="G100" s="1">
        <v>0.177647</v>
      </c>
      <c r="H100" s="1">
        <f t="shared" si="16"/>
        <v>0.21426400000000001</v>
      </c>
      <c r="I100" s="1">
        <f t="shared" si="17"/>
        <v>3.6617000000000052E-2</v>
      </c>
      <c r="J100" s="1">
        <f t="shared" si="12"/>
        <v>0.16985225000000001</v>
      </c>
      <c r="K100" s="1">
        <f t="shared" si="13"/>
        <v>5.4109407515134461E-2</v>
      </c>
      <c r="M100" s="2">
        <v>48</v>
      </c>
      <c r="N100" s="2">
        <v>0.269646</v>
      </c>
      <c r="O100" s="1">
        <v>0.234261</v>
      </c>
      <c r="P100" s="1">
        <f t="shared" si="18"/>
        <v>0.2519535</v>
      </c>
      <c r="Q100" s="1">
        <f t="shared" si="19"/>
        <v>1.76925E-2</v>
      </c>
      <c r="R100" s="1">
        <v>0.247088</v>
      </c>
      <c r="S100" s="1">
        <v>0.22226299999999999</v>
      </c>
      <c r="T100" s="1">
        <f t="shared" si="20"/>
        <v>0.23467549999999998</v>
      </c>
      <c r="U100" s="1">
        <f t="shared" si="21"/>
        <v>1.2412500000000005E-2</v>
      </c>
    </row>
    <row r="101" spans="1:21" x14ac:dyDescent="0.2">
      <c r="A101" s="2">
        <v>48.5</v>
      </c>
      <c r="B101" s="2">
        <v>0.30027900000000002</v>
      </c>
      <c r="C101" s="1">
        <v>0.25733</v>
      </c>
      <c r="D101" s="1">
        <f t="shared" si="14"/>
        <v>0.27880450000000001</v>
      </c>
      <c r="E101" s="1">
        <f t="shared" si="15"/>
        <v>2.1474500000000007E-2</v>
      </c>
      <c r="F101" s="1">
        <v>0.25698599999999999</v>
      </c>
      <c r="G101" s="1">
        <v>0.182639</v>
      </c>
      <c r="H101" s="1">
        <f t="shared" si="16"/>
        <v>0.21981249999999999</v>
      </c>
      <c r="I101" s="1">
        <f t="shared" si="17"/>
        <v>3.7173499999999915E-2</v>
      </c>
      <c r="J101" s="1">
        <f t="shared" ref="J101:J132" si="22">AVERAGE(F101:I101)</f>
        <v>0.17415274999999997</v>
      </c>
      <c r="K101" s="1">
        <f t="shared" ref="K101:K132" si="23">_xlfn.STDEV.S(F101:I101)/3^0.5</f>
        <v>5.555926909891417E-2</v>
      </c>
      <c r="M101" s="2">
        <v>48.5</v>
      </c>
      <c r="N101" s="2">
        <v>0.27287499999999998</v>
      </c>
      <c r="O101" s="1">
        <v>0.23527600000000001</v>
      </c>
      <c r="P101" s="1">
        <f t="shared" si="18"/>
        <v>0.25407550000000001</v>
      </c>
      <c r="Q101" s="1">
        <f t="shared" si="19"/>
        <v>1.8799499999999983E-2</v>
      </c>
      <c r="R101" s="1">
        <v>0.24923699999999999</v>
      </c>
      <c r="S101" s="1">
        <v>0.225164</v>
      </c>
      <c r="T101" s="1">
        <f t="shared" si="20"/>
        <v>0.23720049999999998</v>
      </c>
      <c r="U101" s="1">
        <f t="shared" si="21"/>
        <v>1.203649999999999E-2</v>
      </c>
    </row>
    <row r="102" spans="1:21" x14ac:dyDescent="0.2">
      <c r="A102" s="2">
        <v>49</v>
      </c>
      <c r="B102" s="2">
        <v>0.31028800000000001</v>
      </c>
      <c r="C102" s="1">
        <v>0.259627</v>
      </c>
      <c r="D102" s="1">
        <f t="shared" si="14"/>
        <v>0.28495749999999997</v>
      </c>
      <c r="E102" s="1">
        <f t="shared" si="15"/>
        <v>2.5330500000000006E-2</v>
      </c>
      <c r="F102" s="1">
        <v>0.26444099999999998</v>
      </c>
      <c r="G102" s="1">
        <v>0.186309</v>
      </c>
      <c r="H102" s="1">
        <f t="shared" si="16"/>
        <v>0.22537499999999999</v>
      </c>
      <c r="I102" s="1">
        <f t="shared" si="17"/>
        <v>3.9065999999999948E-2</v>
      </c>
      <c r="J102" s="1">
        <f t="shared" si="22"/>
        <v>0.17879774999999998</v>
      </c>
      <c r="K102" s="1">
        <f t="shared" si="23"/>
        <v>5.6848323851719666E-2</v>
      </c>
      <c r="M102" s="2">
        <v>49</v>
      </c>
      <c r="N102" s="2">
        <v>0.275312</v>
      </c>
      <c r="O102" s="1">
        <v>0.237182</v>
      </c>
      <c r="P102" s="1">
        <f t="shared" si="18"/>
        <v>0.256247</v>
      </c>
      <c r="Q102" s="1">
        <f t="shared" si="19"/>
        <v>1.9064999999999999E-2</v>
      </c>
      <c r="R102" s="1">
        <v>0.250442</v>
      </c>
      <c r="S102" s="1">
        <v>0.22753300000000001</v>
      </c>
      <c r="T102" s="1">
        <f t="shared" si="20"/>
        <v>0.23898750000000002</v>
      </c>
      <c r="U102" s="1">
        <f t="shared" si="21"/>
        <v>1.1454499999999991E-2</v>
      </c>
    </row>
    <row r="103" spans="1:21" x14ac:dyDescent="0.2">
      <c r="A103" s="2">
        <v>49.5</v>
      </c>
      <c r="B103" s="2">
        <v>0.32113999999999998</v>
      </c>
      <c r="C103" s="1">
        <v>0.24951699999999999</v>
      </c>
      <c r="D103" s="1">
        <f t="shared" si="14"/>
        <v>0.28532849999999998</v>
      </c>
      <c r="E103" s="1">
        <f t="shared" si="15"/>
        <v>3.5811500000000072E-2</v>
      </c>
      <c r="F103" s="1">
        <v>0.27121800000000001</v>
      </c>
      <c r="G103" s="1">
        <v>0.191083</v>
      </c>
      <c r="H103" s="1">
        <f t="shared" si="16"/>
        <v>0.23115050000000001</v>
      </c>
      <c r="I103" s="1">
        <f t="shared" si="17"/>
        <v>4.0067500000000027E-2</v>
      </c>
      <c r="J103" s="1">
        <f t="shared" si="22"/>
        <v>0.18337975000000001</v>
      </c>
      <c r="K103" s="1">
        <f t="shared" si="23"/>
        <v>5.8305082472618897E-2</v>
      </c>
      <c r="M103" s="2">
        <v>49.5</v>
      </c>
      <c r="N103" s="2">
        <v>0.27741300000000002</v>
      </c>
      <c r="O103" s="1">
        <v>0.23764399999999999</v>
      </c>
      <c r="P103" s="1">
        <f t="shared" si="18"/>
        <v>0.25752849999999999</v>
      </c>
      <c r="Q103" s="1">
        <f t="shared" si="19"/>
        <v>1.9884500000000013E-2</v>
      </c>
      <c r="R103" s="1">
        <v>0.251668</v>
      </c>
      <c r="S103" s="1">
        <v>0.230323</v>
      </c>
      <c r="T103" s="1">
        <f t="shared" si="20"/>
        <v>0.2409955</v>
      </c>
      <c r="U103" s="1">
        <f t="shared" si="21"/>
        <v>1.06725E-2</v>
      </c>
    </row>
    <row r="104" spans="1:21" x14ac:dyDescent="0.2">
      <c r="A104" s="2">
        <v>50</v>
      </c>
      <c r="B104" s="2">
        <v>0.33387899999999998</v>
      </c>
      <c r="C104" s="1">
        <v>0.24279800000000001</v>
      </c>
      <c r="D104" s="1">
        <f t="shared" si="14"/>
        <v>0.2883385</v>
      </c>
      <c r="E104" s="1">
        <f t="shared" si="15"/>
        <v>4.5540500000000046E-2</v>
      </c>
      <c r="F104" s="1">
        <v>0.28032600000000002</v>
      </c>
      <c r="G104" s="1">
        <v>0.19633</v>
      </c>
      <c r="H104" s="1">
        <f t="shared" si="16"/>
        <v>0.23832800000000001</v>
      </c>
      <c r="I104" s="1">
        <f t="shared" si="17"/>
        <v>4.1998000000000021E-2</v>
      </c>
      <c r="J104" s="1">
        <f t="shared" si="22"/>
        <v>0.18924550000000001</v>
      </c>
      <c r="K104" s="1">
        <f t="shared" si="23"/>
        <v>6.0034032647231755E-2</v>
      </c>
      <c r="M104" s="2">
        <v>50</v>
      </c>
      <c r="N104" s="2">
        <v>0.28370200000000001</v>
      </c>
      <c r="O104" s="1">
        <v>0.235845</v>
      </c>
      <c r="P104" s="1">
        <f t="shared" si="18"/>
        <v>0.25977349999999999</v>
      </c>
      <c r="Q104" s="1">
        <f t="shared" si="19"/>
        <v>2.3928500000000002E-2</v>
      </c>
      <c r="R104" s="1">
        <v>0.25287199999999999</v>
      </c>
      <c r="S104" s="1">
        <v>0.234129</v>
      </c>
      <c r="T104" s="1">
        <f t="shared" si="20"/>
        <v>0.24350050000000001</v>
      </c>
      <c r="U104" s="1">
        <f t="shared" si="21"/>
        <v>9.3714999999999909E-3</v>
      </c>
    </row>
    <row r="105" spans="1:21" x14ac:dyDescent="0.2">
      <c r="A105" s="2">
        <v>50.5</v>
      </c>
      <c r="B105" s="2">
        <v>0.34232800000000002</v>
      </c>
      <c r="C105" s="1">
        <v>0.24163399999999999</v>
      </c>
      <c r="D105" s="1">
        <f t="shared" si="14"/>
        <v>0.29198099999999999</v>
      </c>
      <c r="E105" s="1">
        <f t="shared" si="15"/>
        <v>5.0347000000000072E-2</v>
      </c>
      <c r="F105" s="1">
        <v>0.28812500000000002</v>
      </c>
      <c r="G105" s="1">
        <v>0.201876</v>
      </c>
      <c r="H105" s="1">
        <f t="shared" si="16"/>
        <v>0.24500050000000001</v>
      </c>
      <c r="I105" s="1">
        <f t="shared" si="17"/>
        <v>4.3124499999999948E-2</v>
      </c>
      <c r="J105" s="1">
        <f t="shared" si="22"/>
        <v>0.1945315</v>
      </c>
      <c r="K105" s="1">
        <f t="shared" si="23"/>
        <v>6.1720593117064439E-2</v>
      </c>
      <c r="M105" s="2">
        <v>50.5</v>
      </c>
      <c r="N105" s="2">
        <v>0.28938599999999998</v>
      </c>
      <c r="O105" s="1">
        <v>0.23988399999999999</v>
      </c>
      <c r="P105" s="1">
        <f t="shared" si="18"/>
        <v>0.26463499999999995</v>
      </c>
      <c r="Q105" s="1">
        <f t="shared" si="19"/>
        <v>2.4750999999999995E-2</v>
      </c>
      <c r="R105" s="1">
        <v>0.25208900000000001</v>
      </c>
      <c r="S105" s="1">
        <v>0.23740600000000001</v>
      </c>
      <c r="T105" s="1">
        <f t="shared" si="20"/>
        <v>0.24474750000000001</v>
      </c>
      <c r="U105" s="1">
        <f t="shared" si="21"/>
        <v>7.3414999999999999E-3</v>
      </c>
    </row>
    <row r="106" spans="1:21" x14ac:dyDescent="0.2">
      <c r="A106" s="2">
        <v>51</v>
      </c>
      <c r="B106" s="2">
        <v>0.353466</v>
      </c>
      <c r="C106" s="1">
        <v>0.24464</v>
      </c>
      <c r="D106" s="1">
        <f t="shared" si="14"/>
        <v>0.29905300000000001</v>
      </c>
      <c r="E106" s="1">
        <f t="shared" si="15"/>
        <v>5.4412999999999864E-2</v>
      </c>
      <c r="F106" s="1">
        <v>0.29770600000000003</v>
      </c>
      <c r="G106" s="1">
        <v>0.20796999999999999</v>
      </c>
      <c r="H106" s="1">
        <f t="shared" si="16"/>
        <v>0.25283800000000001</v>
      </c>
      <c r="I106" s="1">
        <f t="shared" si="17"/>
        <v>4.4867999999999998E-2</v>
      </c>
      <c r="J106" s="1">
        <f t="shared" si="22"/>
        <v>0.20084550000000001</v>
      </c>
      <c r="K106" s="1">
        <f t="shared" si="23"/>
        <v>6.3652629799037602E-2</v>
      </c>
      <c r="M106" s="2">
        <v>51</v>
      </c>
      <c r="N106" s="2">
        <v>0.29899300000000001</v>
      </c>
      <c r="O106" s="1">
        <v>0.247559</v>
      </c>
      <c r="P106" s="1">
        <f t="shared" si="18"/>
        <v>0.27327600000000002</v>
      </c>
      <c r="Q106" s="1">
        <f t="shared" si="19"/>
        <v>2.5717E-2</v>
      </c>
      <c r="R106" s="1">
        <v>0.25348999999999999</v>
      </c>
      <c r="S106" s="1">
        <v>0.24083399999999999</v>
      </c>
      <c r="T106" s="1">
        <f t="shared" si="20"/>
        <v>0.24716199999999999</v>
      </c>
      <c r="U106" s="1">
        <f t="shared" si="21"/>
        <v>6.3280000000000003E-3</v>
      </c>
    </row>
    <row r="107" spans="1:21" x14ac:dyDescent="0.2">
      <c r="A107" s="2">
        <v>51.5</v>
      </c>
      <c r="B107" s="2">
        <v>0.360703</v>
      </c>
      <c r="C107" s="1">
        <v>0.253299</v>
      </c>
      <c r="D107" s="1">
        <f t="shared" si="14"/>
        <v>0.30700099999999997</v>
      </c>
      <c r="E107" s="1">
        <f t="shared" si="15"/>
        <v>5.3702000000000111E-2</v>
      </c>
      <c r="F107" s="1">
        <v>0.306199</v>
      </c>
      <c r="G107" s="1">
        <v>0.21346599999999999</v>
      </c>
      <c r="H107" s="1">
        <f t="shared" si="16"/>
        <v>0.25983250000000002</v>
      </c>
      <c r="I107" s="1">
        <f t="shared" si="17"/>
        <v>4.6366499999999977E-2</v>
      </c>
      <c r="J107" s="1">
        <f t="shared" si="22"/>
        <v>0.20646600000000001</v>
      </c>
      <c r="K107" s="1">
        <f t="shared" si="23"/>
        <v>6.5383912829023408E-2</v>
      </c>
      <c r="M107" s="2">
        <v>51.5</v>
      </c>
      <c r="N107" s="2">
        <v>0.30426999999999998</v>
      </c>
      <c r="O107" s="1">
        <v>0.24936900000000001</v>
      </c>
      <c r="P107" s="1">
        <f t="shared" si="18"/>
        <v>0.2768195</v>
      </c>
      <c r="Q107" s="1">
        <f t="shared" si="19"/>
        <v>2.7450499999999989E-2</v>
      </c>
      <c r="R107" s="1">
        <v>0.25470900000000002</v>
      </c>
      <c r="S107" s="1">
        <v>0.24523600000000001</v>
      </c>
      <c r="T107" s="1">
        <f t="shared" si="20"/>
        <v>0.24997250000000001</v>
      </c>
      <c r="U107" s="1">
        <f t="shared" si="21"/>
        <v>4.7365000000000046E-3</v>
      </c>
    </row>
    <row r="108" spans="1:21" x14ac:dyDescent="0.2">
      <c r="A108" s="2">
        <v>52</v>
      </c>
      <c r="B108" s="2">
        <v>0.36569499999999999</v>
      </c>
      <c r="C108" s="1">
        <v>0.259903</v>
      </c>
      <c r="D108" s="1">
        <f t="shared" si="14"/>
        <v>0.31279899999999999</v>
      </c>
      <c r="E108" s="1">
        <f t="shared" si="15"/>
        <v>5.2896000000000054E-2</v>
      </c>
      <c r="F108" s="1">
        <v>0.31357000000000002</v>
      </c>
      <c r="G108" s="1">
        <v>0.219199</v>
      </c>
      <c r="H108" s="1">
        <f t="shared" si="16"/>
        <v>0.26638450000000002</v>
      </c>
      <c r="I108" s="1">
        <f t="shared" si="17"/>
        <v>4.7185499999999936E-2</v>
      </c>
      <c r="J108" s="1">
        <f t="shared" si="22"/>
        <v>0.21158474999999999</v>
      </c>
      <c r="K108" s="1">
        <f t="shared" si="23"/>
        <v>6.7073006676183336E-2</v>
      </c>
      <c r="M108" s="2">
        <v>52</v>
      </c>
      <c r="N108" s="2">
        <v>0.307033</v>
      </c>
      <c r="O108" s="1">
        <v>0.25532500000000002</v>
      </c>
      <c r="P108" s="1">
        <f t="shared" si="18"/>
        <v>0.28117900000000001</v>
      </c>
      <c r="Q108" s="1">
        <f t="shared" si="19"/>
        <v>2.5853999999999988E-2</v>
      </c>
      <c r="R108" s="1">
        <v>0.25526700000000002</v>
      </c>
      <c r="S108" s="1">
        <v>0.25052099999999999</v>
      </c>
      <c r="T108" s="1">
        <f t="shared" si="20"/>
        <v>0.25289400000000001</v>
      </c>
      <c r="U108" s="1">
        <f t="shared" si="21"/>
        <v>2.373000000000014E-3</v>
      </c>
    </row>
    <row r="109" spans="1:21" x14ac:dyDescent="0.2">
      <c r="A109" s="2">
        <v>52.5</v>
      </c>
      <c r="B109" s="2">
        <v>0.37960899999999997</v>
      </c>
      <c r="C109" s="1">
        <v>0.26186599999999999</v>
      </c>
      <c r="D109" s="1">
        <f t="shared" si="14"/>
        <v>0.32073750000000001</v>
      </c>
      <c r="E109" s="1">
        <f t="shared" si="15"/>
        <v>5.8871499999999855E-2</v>
      </c>
      <c r="F109" s="1">
        <v>0.32261400000000001</v>
      </c>
      <c r="G109" s="1">
        <v>0.22406000000000001</v>
      </c>
      <c r="H109" s="1">
        <f t="shared" si="16"/>
        <v>0.273337</v>
      </c>
      <c r="I109" s="1">
        <f t="shared" si="17"/>
        <v>4.9277000000000064E-2</v>
      </c>
      <c r="J109" s="1">
        <f t="shared" si="22"/>
        <v>0.21732200000000002</v>
      </c>
      <c r="K109" s="1">
        <f t="shared" si="23"/>
        <v>6.8725386024541327E-2</v>
      </c>
      <c r="M109" s="2">
        <v>52.5</v>
      </c>
      <c r="N109" s="2">
        <v>0.30814799999999998</v>
      </c>
      <c r="O109" s="1">
        <v>0.24970999999999999</v>
      </c>
      <c r="P109" s="1">
        <f t="shared" si="18"/>
        <v>0.27892899999999998</v>
      </c>
      <c r="Q109" s="1">
        <f t="shared" si="19"/>
        <v>2.9218999999999804E-2</v>
      </c>
      <c r="R109" s="1">
        <v>0.258274</v>
      </c>
      <c r="S109" s="1">
        <v>0.25489099999999998</v>
      </c>
      <c r="T109" s="1">
        <f t="shared" si="20"/>
        <v>0.25658249999999999</v>
      </c>
      <c r="U109" s="1">
        <f t="shared" si="21"/>
        <v>1.6915000000000124E-3</v>
      </c>
    </row>
    <row r="110" spans="1:21" x14ac:dyDescent="0.2">
      <c r="A110" s="2">
        <v>53</v>
      </c>
      <c r="B110" s="2">
        <v>0.39599400000000001</v>
      </c>
      <c r="C110" s="1">
        <v>0.262768</v>
      </c>
      <c r="D110" s="1">
        <f t="shared" si="14"/>
        <v>0.32938100000000003</v>
      </c>
      <c r="E110" s="1">
        <f t="shared" si="15"/>
        <v>6.6612999999999881E-2</v>
      </c>
      <c r="F110" s="1">
        <v>0.331565</v>
      </c>
      <c r="G110" s="1">
        <v>0.23060700000000001</v>
      </c>
      <c r="H110" s="1">
        <f t="shared" si="16"/>
        <v>0.281086</v>
      </c>
      <c r="I110" s="1">
        <f t="shared" si="17"/>
        <v>5.0478999999999961E-2</v>
      </c>
      <c r="J110" s="1">
        <f t="shared" si="22"/>
        <v>0.22343425</v>
      </c>
      <c r="K110" s="1">
        <f t="shared" si="23"/>
        <v>7.069570961266948E-2</v>
      </c>
      <c r="M110" s="2">
        <v>53</v>
      </c>
      <c r="N110" s="2">
        <v>0.30882900000000002</v>
      </c>
      <c r="O110" s="1">
        <v>0.241229</v>
      </c>
      <c r="P110" s="1">
        <f t="shared" si="18"/>
        <v>0.27502900000000002</v>
      </c>
      <c r="Q110" s="1">
        <f t="shared" si="19"/>
        <v>3.3799999999999712E-2</v>
      </c>
      <c r="R110" s="1">
        <v>0.26081399999999999</v>
      </c>
      <c r="S110" s="1">
        <v>0.25886799999999999</v>
      </c>
      <c r="T110" s="1">
        <f t="shared" si="20"/>
        <v>0.25984099999999999</v>
      </c>
      <c r="U110" s="1">
        <f t="shared" si="21"/>
        <v>9.7300000000000153E-4</v>
      </c>
    </row>
    <row r="111" spans="1:21" x14ac:dyDescent="0.2">
      <c r="A111" s="2">
        <v>53.5</v>
      </c>
      <c r="B111" s="2">
        <v>0.40202500000000002</v>
      </c>
      <c r="C111" s="1">
        <v>0.26974700000000001</v>
      </c>
      <c r="D111" s="1">
        <f t="shared" si="14"/>
        <v>0.33588600000000002</v>
      </c>
      <c r="E111" s="1">
        <f t="shared" si="15"/>
        <v>6.6138999999999962E-2</v>
      </c>
      <c r="F111" s="1">
        <v>0.34192899999999998</v>
      </c>
      <c r="G111" s="1">
        <v>0.23599000000000001</v>
      </c>
      <c r="H111" s="1">
        <f t="shared" si="16"/>
        <v>0.28895949999999998</v>
      </c>
      <c r="I111" s="1">
        <f t="shared" si="17"/>
        <v>5.2969500000000155E-2</v>
      </c>
      <c r="J111" s="1">
        <f t="shared" si="22"/>
        <v>0.229962</v>
      </c>
      <c r="K111" s="1">
        <f t="shared" si="23"/>
        <v>7.2556488289010609E-2</v>
      </c>
      <c r="M111" s="2">
        <v>53.5</v>
      </c>
      <c r="N111" s="2">
        <v>0.31197000000000003</v>
      </c>
      <c r="O111" s="1">
        <v>0.23735700000000001</v>
      </c>
      <c r="P111" s="1">
        <f t="shared" si="18"/>
        <v>0.2746635</v>
      </c>
      <c r="Q111" s="1">
        <f t="shared" si="19"/>
        <v>3.7306500000000166E-2</v>
      </c>
      <c r="R111" s="1">
        <v>0.263291</v>
      </c>
      <c r="S111" s="1">
        <v>0.26131500000000002</v>
      </c>
      <c r="T111" s="1">
        <f t="shared" si="20"/>
        <v>0.26230300000000001</v>
      </c>
      <c r="U111" s="1">
        <f t="shared" si="21"/>
        <v>9.8799999999998889E-4</v>
      </c>
    </row>
    <row r="112" spans="1:21" x14ac:dyDescent="0.2">
      <c r="A112" s="2">
        <v>54</v>
      </c>
      <c r="B112" s="2">
        <v>0.40868700000000002</v>
      </c>
      <c r="C112" s="1">
        <v>0.27280799999999999</v>
      </c>
      <c r="D112" s="1">
        <f t="shared" si="14"/>
        <v>0.34074749999999998</v>
      </c>
      <c r="E112" s="1">
        <f t="shared" si="15"/>
        <v>6.7939500000000069E-2</v>
      </c>
      <c r="F112" s="1">
        <v>0.34977000000000003</v>
      </c>
      <c r="G112" s="1">
        <v>0.24186099999999999</v>
      </c>
      <c r="H112" s="1">
        <f t="shared" si="16"/>
        <v>0.29581550000000001</v>
      </c>
      <c r="I112" s="1">
        <f t="shared" si="17"/>
        <v>5.3954500000000058E-2</v>
      </c>
      <c r="J112" s="1">
        <f t="shared" si="22"/>
        <v>0.23535025000000001</v>
      </c>
      <c r="K112" s="1">
        <f t="shared" si="23"/>
        <v>7.430771877899961E-2</v>
      </c>
      <c r="M112" s="2">
        <v>54</v>
      </c>
      <c r="N112" s="2">
        <v>0.31684800000000002</v>
      </c>
      <c r="O112" s="1">
        <v>0.23272899999999999</v>
      </c>
      <c r="P112" s="1">
        <f t="shared" si="18"/>
        <v>0.27478849999999999</v>
      </c>
      <c r="Q112" s="1">
        <f t="shared" si="19"/>
        <v>4.2059500000000041E-2</v>
      </c>
      <c r="R112" s="1">
        <v>0.26665499999999998</v>
      </c>
      <c r="S112" s="1">
        <v>0.26284099999999999</v>
      </c>
      <c r="T112" s="1">
        <f t="shared" si="20"/>
        <v>0.26474799999999998</v>
      </c>
      <c r="U112" s="1">
        <f t="shared" si="21"/>
        <v>1.9069999999999918E-3</v>
      </c>
    </row>
    <row r="113" spans="1:21" x14ac:dyDescent="0.2">
      <c r="A113" s="2">
        <v>54.500000000000007</v>
      </c>
      <c r="B113" s="2">
        <v>0.41872399999999999</v>
      </c>
      <c r="C113" s="1">
        <v>0.27047100000000002</v>
      </c>
      <c r="D113" s="1">
        <f t="shared" si="14"/>
        <v>0.3445975</v>
      </c>
      <c r="E113" s="1">
        <f t="shared" si="15"/>
        <v>7.4126499999999942E-2</v>
      </c>
      <c r="F113" s="1">
        <v>0.35792400000000002</v>
      </c>
      <c r="G113" s="1">
        <v>0.247415</v>
      </c>
      <c r="H113" s="1">
        <f t="shared" si="16"/>
        <v>0.30266950000000004</v>
      </c>
      <c r="I113" s="1">
        <f t="shared" si="17"/>
        <v>5.5254499999999873E-2</v>
      </c>
      <c r="J113" s="1">
        <f t="shared" si="22"/>
        <v>0.24081575</v>
      </c>
      <c r="K113" s="1">
        <f t="shared" si="23"/>
        <v>7.6023940826594624E-2</v>
      </c>
      <c r="M113" s="2">
        <v>54.500000000000007</v>
      </c>
      <c r="N113" s="2">
        <v>0.319664</v>
      </c>
      <c r="O113" s="1">
        <v>0.227441</v>
      </c>
      <c r="P113" s="1">
        <f t="shared" si="18"/>
        <v>0.27355249999999998</v>
      </c>
      <c r="Q113" s="1">
        <f t="shared" si="19"/>
        <v>4.6111500000000138E-2</v>
      </c>
      <c r="R113" s="1">
        <v>0.26862999999999998</v>
      </c>
      <c r="S113" s="1">
        <v>0.26478200000000002</v>
      </c>
      <c r="T113" s="1">
        <f t="shared" si="20"/>
        <v>0.266706</v>
      </c>
      <c r="U113" s="1">
        <f t="shared" si="21"/>
        <v>1.9239999999999811E-3</v>
      </c>
    </row>
    <row r="114" spans="1:21" x14ac:dyDescent="0.2">
      <c r="A114" s="2">
        <v>55.000000000000007</v>
      </c>
      <c r="B114" s="2">
        <v>0.43717499999999998</v>
      </c>
      <c r="C114" s="1">
        <v>0.27099499999999999</v>
      </c>
      <c r="D114" s="1">
        <f t="shared" si="14"/>
        <v>0.35408499999999998</v>
      </c>
      <c r="E114" s="1">
        <f t="shared" si="15"/>
        <v>8.3089999999999997E-2</v>
      </c>
      <c r="F114" s="1">
        <v>0.36646099999999998</v>
      </c>
      <c r="G114" s="1">
        <v>0.25129099999999999</v>
      </c>
      <c r="H114" s="1">
        <f t="shared" si="16"/>
        <v>0.30887599999999998</v>
      </c>
      <c r="I114" s="1">
        <f t="shared" si="17"/>
        <v>5.7584999999999893E-2</v>
      </c>
      <c r="J114" s="1">
        <f t="shared" si="22"/>
        <v>0.24605324999999997</v>
      </c>
      <c r="K114" s="1">
        <f t="shared" si="23"/>
        <v>7.7454244170886671E-2</v>
      </c>
      <c r="M114" s="2">
        <v>55.000000000000007</v>
      </c>
      <c r="N114" s="2">
        <v>0.321685</v>
      </c>
      <c r="O114" s="1">
        <v>0.225109</v>
      </c>
      <c r="P114" s="1">
        <f t="shared" si="18"/>
        <v>0.273397</v>
      </c>
      <c r="Q114" s="1">
        <f t="shared" si="19"/>
        <v>4.8288000000000074E-2</v>
      </c>
      <c r="R114" s="1">
        <v>0.271262</v>
      </c>
      <c r="S114" s="1">
        <v>0.264677</v>
      </c>
      <c r="T114" s="1">
        <f t="shared" si="20"/>
        <v>0.26796949999999997</v>
      </c>
      <c r="U114" s="1">
        <f t="shared" si="21"/>
        <v>3.2925000000000033E-3</v>
      </c>
    </row>
    <row r="115" spans="1:21" x14ac:dyDescent="0.2">
      <c r="A115" s="2">
        <v>55.500000000000007</v>
      </c>
      <c r="B115" s="2">
        <v>0.45456099999999999</v>
      </c>
      <c r="C115" s="1">
        <v>0.27830100000000002</v>
      </c>
      <c r="D115" s="1">
        <f t="shared" si="14"/>
        <v>0.36643100000000001</v>
      </c>
      <c r="E115" s="1">
        <f t="shared" si="15"/>
        <v>8.8130000000000083E-2</v>
      </c>
      <c r="F115" s="1">
        <v>0.37471300000000002</v>
      </c>
      <c r="G115" s="1">
        <v>0.25633299999999998</v>
      </c>
      <c r="H115" s="1">
        <f t="shared" si="16"/>
        <v>0.315523</v>
      </c>
      <c r="I115" s="1">
        <f t="shared" si="17"/>
        <v>5.9189999999999972E-2</v>
      </c>
      <c r="J115" s="1">
        <f t="shared" si="22"/>
        <v>0.25143975000000002</v>
      </c>
      <c r="K115" s="1">
        <f t="shared" si="23"/>
        <v>7.9082845004990382E-2</v>
      </c>
      <c r="M115" s="2">
        <v>55.500000000000007</v>
      </c>
      <c r="N115" s="2">
        <v>0.32469599999999998</v>
      </c>
      <c r="O115" s="1">
        <v>0.22281100000000001</v>
      </c>
      <c r="P115" s="1">
        <f t="shared" si="18"/>
        <v>0.27375349999999998</v>
      </c>
      <c r="Q115" s="1">
        <f t="shared" si="19"/>
        <v>5.0942500000000078E-2</v>
      </c>
      <c r="R115" s="1">
        <v>0.273837</v>
      </c>
      <c r="S115" s="1">
        <v>0.26719399999999999</v>
      </c>
      <c r="T115" s="1">
        <f t="shared" si="20"/>
        <v>0.27051550000000002</v>
      </c>
      <c r="U115" s="1">
        <f t="shared" si="21"/>
        <v>3.321500000000005E-3</v>
      </c>
    </row>
    <row r="116" spans="1:21" x14ac:dyDescent="0.2">
      <c r="A116" s="2">
        <v>56.000000000000007</v>
      </c>
      <c r="B116" s="2">
        <v>0.47092200000000001</v>
      </c>
      <c r="C116" s="1">
        <v>0.28499600000000003</v>
      </c>
      <c r="D116" s="1">
        <f t="shared" si="14"/>
        <v>0.37795900000000004</v>
      </c>
      <c r="E116" s="1">
        <f t="shared" si="15"/>
        <v>9.2962999999999851E-2</v>
      </c>
      <c r="F116" s="1">
        <v>0.38422499999999998</v>
      </c>
      <c r="G116" s="1">
        <v>0.26087399999999999</v>
      </c>
      <c r="H116" s="1">
        <f t="shared" si="16"/>
        <v>0.32254949999999999</v>
      </c>
      <c r="I116" s="1">
        <f t="shared" si="17"/>
        <v>6.1675499999999835E-2</v>
      </c>
      <c r="J116" s="1">
        <f t="shared" si="22"/>
        <v>0.25733099999999992</v>
      </c>
      <c r="K116" s="1">
        <f t="shared" si="23"/>
        <v>8.0725300665280941E-2</v>
      </c>
      <c r="M116" s="2">
        <v>56.000000000000007</v>
      </c>
      <c r="N116" s="2">
        <v>0.32803500000000002</v>
      </c>
      <c r="O116" s="1">
        <v>0.22087599999999999</v>
      </c>
      <c r="P116" s="1">
        <f t="shared" si="18"/>
        <v>0.27445550000000002</v>
      </c>
      <c r="Q116" s="1">
        <f t="shared" si="19"/>
        <v>5.3579499999999919E-2</v>
      </c>
      <c r="R116" s="1">
        <v>0.276756</v>
      </c>
      <c r="S116" s="1">
        <v>0.27056200000000002</v>
      </c>
      <c r="T116" s="1">
        <f t="shared" si="20"/>
        <v>0.27365899999999999</v>
      </c>
      <c r="U116" s="1">
        <f t="shared" si="21"/>
        <v>3.0969999999999887E-3</v>
      </c>
    </row>
    <row r="117" spans="1:21" x14ac:dyDescent="0.2">
      <c r="A117" s="2">
        <v>56.499999999999993</v>
      </c>
      <c r="B117" s="2">
        <v>0.49090099999999998</v>
      </c>
      <c r="C117" s="1">
        <v>0.28065099999999998</v>
      </c>
      <c r="D117" s="1">
        <f t="shared" si="14"/>
        <v>0.38577600000000001</v>
      </c>
      <c r="E117" s="1">
        <f t="shared" si="15"/>
        <v>0.10512499999999986</v>
      </c>
      <c r="F117" s="1">
        <v>0.39397500000000002</v>
      </c>
      <c r="G117" s="1">
        <v>0.26677600000000001</v>
      </c>
      <c r="H117" s="1">
        <f t="shared" si="16"/>
        <v>0.33037550000000004</v>
      </c>
      <c r="I117" s="1">
        <f t="shared" si="17"/>
        <v>6.3599499999999934E-2</v>
      </c>
      <c r="J117" s="1">
        <f t="shared" si="22"/>
        <v>0.26368150000000001</v>
      </c>
      <c r="K117" s="1">
        <f t="shared" si="23"/>
        <v>8.2641708888766097E-2</v>
      </c>
      <c r="M117" s="2">
        <v>56.499999999999993</v>
      </c>
      <c r="N117" s="2">
        <v>0.32924900000000001</v>
      </c>
      <c r="O117" s="1">
        <v>0.22390299999999999</v>
      </c>
      <c r="P117" s="1">
        <f t="shared" si="18"/>
        <v>0.27657599999999999</v>
      </c>
      <c r="Q117" s="1">
        <f t="shared" si="19"/>
        <v>5.267300000000015E-2</v>
      </c>
      <c r="R117" s="1">
        <v>0.27977600000000002</v>
      </c>
      <c r="S117" s="1">
        <v>0.27298299999999998</v>
      </c>
      <c r="T117" s="1">
        <f t="shared" si="20"/>
        <v>0.2763795</v>
      </c>
      <c r="U117" s="1">
        <f t="shared" si="21"/>
        <v>3.3965000000000241E-3</v>
      </c>
    </row>
    <row r="118" spans="1:21" x14ac:dyDescent="0.2">
      <c r="A118" s="2">
        <v>56.999999999999993</v>
      </c>
      <c r="B118" s="2">
        <v>0.50635600000000003</v>
      </c>
      <c r="C118" s="1">
        <v>0.26722400000000002</v>
      </c>
      <c r="D118" s="1">
        <f t="shared" si="14"/>
        <v>0.38679000000000002</v>
      </c>
      <c r="E118" s="1">
        <f t="shared" si="15"/>
        <v>0.11956599999999996</v>
      </c>
      <c r="F118" s="1">
        <v>0.40328900000000001</v>
      </c>
      <c r="G118" s="1">
        <v>0.27146599999999999</v>
      </c>
      <c r="H118" s="1">
        <f t="shared" si="16"/>
        <v>0.3373775</v>
      </c>
      <c r="I118" s="1">
        <f t="shared" si="17"/>
        <v>6.5911499999999998E-2</v>
      </c>
      <c r="J118" s="1">
        <f t="shared" si="22"/>
        <v>0.26951099999999995</v>
      </c>
      <c r="K118" s="1">
        <f t="shared" si="23"/>
        <v>8.4300384559225727E-2</v>
      </c>
      <c r="M118" s="2">
        <v>56.999999999999993</v>
      </c>
      <c r="N118" s="2">
        <v>0.33135399999999998</v>
      </c>
      <c r="O118" s="1">
        <v>0.228856</v>
      </c>
      <c r="P118" s="1">
        <f t="shared" si="18"/>
        <v>0.28010499999999999</v>
      </c>
      <c r="Q118" s="1">
        <f t="shared" si="19"/>
        <v>5.1249000000000024E-2</v>
      </c>
      <c r="R118" s="1">
        <v>0.28143699999999999</v>
      </c>
      <c r="S118" s="1">
        <v>0.27496999999999999</v>
      </c>
      <c r="T118" s="1">
        <f t="shared" si="20"/>
        <v>0.27820349999999999</v>
      </c>
      <c r="U118" s="1">
        <f t="shared" si="21"/>
        <v>3.2334999999999998E-3</v>
      </c>
    </row>
    <row r="119" spans="1:21" x14ac:dyDescent="0.2">
      <c r="A119" s="2">
        <v>57.499999999999993</v>
      </c>
      <c r="B119" s="2">
        <v>0.51774500000000001</v>
      </c>
      <c r="C119" s="1">
        <v>0.259102</v>
      </c>
      <c r="D119" s="1">
        <f t="shared" si="14"/>
        <v>0.38842350000000003</v>
      </c>
      <c r="E119" s="1">
        <f t="shared" si="15"/>
        <v>0.12932149999999989</v>
      </c>
      <c r="F119" s="1">
        <v>0.41497099999999998</v>
      </c>
      <c r="G119" s="1">
        <v>0.27567999999999998</v>
      </c>
      <c r="H119" s="1">
        <f t="shared" si="16"/>
        <v>0.34532549999999995</v>
      </c>
      <c r="I119" s="1">
        <f t="shared" si="17"/>
        <v>6.9645500000000235E-2</v>
      </c>
      <c r="J119" s="1">
        <f t="shared" si="22"/>
        <v>0.27640550000000003</v>
      </c>
      <c r="K119" s="1">
        <f t="shared" si="23"/>
        <v>8.6088190014981442E-2</v>
      </c>
      <c r="M119" s="2">
        <v>57.499999999999993</v>
      </c>
      <c r="N119" s="2">
        <v>0.33923799999999998</v>
      </c>
      <c r="O119" s="1">
        <v>0.237155</v>
      </c>
      <c r="P119" s="1">
        <f t="shared" si="18"/>
        <v>0.28819649999999997</v>
      </c>
      <c r="Q119" s="1">
        <f t="shared" si="19"/>
        <v>5.1041500000000073E-2</v>
      </c>
      <c r="R119" s="1">
        <v>0.28605999999999998</v>
      </c>
      <c r="S119" s="1">
        <v>0.27641199999999999</v>
      </c>
      <c r="T119" s="1">
        <f t="shared" si="20"/>
        <v>0.28123599999999999</v>
      </c>
      <c r="U119" s="1">
        <f t="shared" si="21"/>
        <v>4.8239999999999941E-3</v>
      </c>
    </row>
    <row r="120" spans="1:21" x14ac:dyDescent="0.2">
      <c r="A120" s="2">
        <v>57.999999999999993</v>
      </c>
      <c r="B120" s="2">
        <v>0.52876199999999995</v>
      </c>
      <c r="C120" s="1">
        <v>0.260909</v>
      </c>
      <c r="D120" s="1">
        <f t="shared" si="14"/>
        <v>0.39483550000000001</v>
      </c>
      <c r="E120" s="1">
        <f t="shared" si="15"/>
        <v>0.13392649999999998</v>
      </c>
      <c r="F120" s="1">
        <v>0.42290899999999998</v>
      </c>
      <c r="G120" s="1">
        <v>0.28025800000000001</v>
      </c>
      <c r="H120" s="1">
        <f t="shared" si="16"/>
        <v>0.35158349999999999</v>
      </c>
      <c r="I120" s="1">
        <f t="shared" si="17"/>
        <v>7.1325499999999847E-2</v>
      </c>
      <c r="J120" s="1">
        <f t="shared" si="22"/>
        <v>0.28151899999999996</v>
      </c>
      <c r="K120" s="1">
        <f t="shared" si="23"/>
        <v>8.7612190820620911E-2</v>
      </c>
      <c r="M120" s="2">
        <v>57.999999999999993</v>
      </c>
      <c r="N120" s="2">
        <v>0.34134199999999998</v>
      </c>
      <c r="O120" s="1">
        <v>0.24241599999999999</v>
      </c>
      <c r="P120" s="1">
        <f t="shared" si="18"/>
        <v>0.291879</v>
      </c>
      <c r="Q120" s="1">
        <f t="shared" si="19"/>
        <v>4.9462999999999958E-2</v>
      </c>
      <c r="R120" s="1">
        <v>0.29052800000000001</v>
      </c>
      <c r="S120" s="1">
        <v>0.278692</v>
      </c>
      <c r="T120" s="1">
        <f t="shared" si="20"/>
        <v>0.28461000000000003</v>
      </c>
      <c r="U120" s="1">
        <f t="shared" si="21"/>
        <v>5.9180000000000057E-3</v>
      </c>
    </row>
    <row r="121" spans="1:21" x14ac:dyDescent="0.2">
      <c r="A121" s="2">
        <v>58.5</v>
      </c>
      <c r="B121" s="2">
        <v>0.53660300000000005</v>
      </c>
      <c r="C121" s="1">
        <v>0.266569</v>
      </c>
      <c r="D121" s="1">
        <f t="shared" si="14"/>
        <v>0.401586</v>
      </c>
      <c r="E121" s="1">
        <f t="shared" si="15"/>
        <v>0.13501700000000003</v>
      </c>
      <c r="F121" s="1">
        <v>0.431226</v>
      </c>
      <c r="G121" s="1">
        <v>0.28583700000000001</v>
      </c>
      <c r="H121" s="1">
        <f t="shared" si="16"/>
        <v>0.3585315</v>
      </c>
      <c r="I121" s="1">
        <f t="shared" si="17"/>
        <v>7.2694499999999967E-2</v>
      </c>
      <c r="J121" s="1">
        <f t="shared" si="22"/>
        <v>0.28707224999999997</v>
      </c>
      <c r="K121" s="1">
        <f t="shared" si="23"/>
        <v>8.9347059634047349E-2</v>
      </c>
      <c r="M121" s="2">
        <v>58.5</v>
      </c>
      <c r="N121" s="2">
        <v>0.33441700000000002</v>
      </c>
      <c r="O121" s="1">
        <v>0.246638</v>
      </c>
      <c r="P121" s="1">
        <f t="shared" si="18"/>
        <v>0.29052749999999999</v>
      </c>
      <c r="Q121" s="1">
        <f t="shared" si="19"/>
        <v>4.3889500000000109E-2</v>
      </c>
      <c r="R121" s="1">
        <v>0.29520000000000002</v>
      </c>
      <c r="S121" s="1">
        <v>0.281499</v>
      </c>
      <c r="T121" s="1">
        <f t="shared" si="20"/>
        <v>0.28834950000000004</v>
      </c>
      <c r="U121" s="1">
        <f t="shared" si="21"/>
        <v>6.8505000000000094E-3</v>
      </c>
    </row>
    <row r="122" spans="1:21" x14ac:dyDescent="0.2">
      <c r="A122" s="2">
        <v>59</v>
      </c>
      <c r="B122" s="2">
        <v>0.54239800000000005</v>
      </c>
      <c r="C122" s="1">
        <v>0.27072299999999999</v>
      </c>
      <c r="D122" s="1">
        <f t="shared" si="14"/>
        <v>0.40656049999999999</v>
      </c>
      <c r="E122" s="1">
        <f t="shared" si="15"/>
        <v>0.13583750000000014</v>
      </c>
      <c r="F122" s="1">
        <v>0.43723499999999998</v>
      </c>
      <c r="G122" s="1">
        <v>0.290989</v>
      </c>
      <c r="H122" s="1">
        <f t="shared" si="16"/>
        <v>0.36411199999999999</v>
      </c>
      <c r="I122" s="1">
        <f t="shared" si="17"/>
        <v>7.3123000000000063E-2</v>
      </c>
      <c r="J122" s="1">
        <f t="shared" si="22"/>
        <v>0.29136475000000001</v>
      </c>
      <c r="K122" s="1">
        <f t="shared" si="23"/>
        <v>9.079885880875499E-2</v>
      </c>
      <c r="M122" s="2">
        <v>59</v>
      </c>
      <c r="N122" s="2">
        <v>0.32940199999999997</v>
      </c>
      <c r="O122" s="1">
        <v>0.240929</v>
      </c>
      <c r="P122" s="1">
        <f t="shared" si="18"/>
        <v>0.28516549999999996</v>
      </c>
      <c r="Q122" s="1">
        <f t="shared" si="19"/>
        <v>4.4236500000000158E-2</v>
      </c>
      <c r="R122" s="1">
        <v>0.30050500000000002</v>
      </c>
      <c r="S122" s="1">
        <v>0.28323399999999999</v>
      </c>
      <c r="T122" s="1">
        <f t="shared" si="20"/>
        <v>0.2918695</v>
      </c>
      <c r="U122" s="1">
        <f t="shared" si="21"/>
        <v>8.6355000000000182E-3</v>
      </c>
    </row>
    <row r="123" spans="1:21" x14ac:dyDescent="0.2">
      <c r="A123" s="2">
        <v>59.5</v>
      </c>
      <c r="B123" s="2">
        <v>0.54946399999999995</v>
      </c>
      <c r="C123" s="1">
        <v>0.27269700000000002</v>
      </c>
      <c r="D123" s="1">
        <f t="shared" si="14"/>
        <v>0.41108049999999996</v>
      </c>
      <c r="E123" s="1">
        <f t="shared" si="15"/>
        <v>0.13838350000000005</v>
      </c>
      <c r="F123" s="1">
        <v>0.44180399999999997</v>
      </c>
      <c r="G123" s="1">
        <v>0.29657299999999998</v>
      </c>
      <c r="H123" s="1">
        <f t="shared" si="16"/>
        <v>0.36918849999999998</v>
      </c>
      <c r="I123" s="1">
        <f t="shared" si="17"/>
        <v>7.2615500000000013E-2</v>
      </c>
      <c r="J123" s="1">
        <f t="shared" si="22"/>
        <v>0.29504524999999998</v>
      </c>
      <c r="K123" s="1">
        <f t="shared" si="23"/>
        <v>9.2203084985295114E-2</v>
      </c>
      <c r="M123" s="2">
        <v>59.5</v>
      </c>
      <c r="N123" s="2">
        <v>0.33096900000000001</v>
      </c>
      <c r="O123" s="1">
        <v>0.236981</v>
      </c>
      <c r="P123" s="1">
        <f t="shared" si="18"/>
        <v>0.28397499999999998</v>
      </c>
      <c r="Q123" s="1">
        <f t="shared" si="19"/>
        <v>4.6994000000000168E-2</v>
      </c>
      <c r="R123" s="1">
        <v>0.30363099999999998</v>
      </c>
      <c r="S123" s="1">
        <v>0.28590100000000002</v>
      </c>
      <c r="T123" s="1">
        <f t="shared" si="20"/>
        <v>0.29476599999999997</v>
      </c>
      <c r="U123" s="1">
        <f t="shared" si="21"/>
        <v>8.8649999999999823E-3</v>
      </c>
    </row>
    <row r="124" spans="1:21" x14ac:dyDescent="0.2">
      <c r="A124" s="2">
        <v>60</v>
      </c>
      <c r="B124" s="2">
        <v>0.55359000000000003</v>
      </c>
      <c r="C124" s="1">
        <v>0.28294799999999998</v>
      </c>
      <c r="D124" s="1">
        <f t="shared" si="14"/>
        <v>0.418269</v>
      </c>
      <c r="E124" s="1">
        <f t="shared" si="15"/>
        <v>0.13532100000000005</v>
      </c>
      <c r="F124" s="1">
        <v>0.44739000000000001</v>
      </c>
      <c r="G124" s="1">
        <v>0.30132500000000001</v>
      </c>
      <c r="H124" s="1">
        <f t="shared" si="16"/>
        <v>0.37435750000000001</v>
      </c>
      <c r="I124" s="1">
        <f t="shared" si="17"/>
        <v>7.3032500000000028E-2</v>
      </c>
      <c r="J124" s="1">
        <f t="shared" si="22"/>
        <v>0.29902625000000005</v>
      </c>
      <c r="K124" s="1">
        <f t="shared" si="23"/>
        <v>9.3550377890590078E-2</v>
      </c>
      <c r="M124" s="2">
        <v>60</v>
      </c>
      <c r="N124" s="2">
        <v>0.33643899999999999</v>
      </c>
      <c r="O124" s="1">
        <v>0.24135400000000001</v>
      </c>
      <c r="P124" s="1">
        <f t="shared" si="18"/>
        <v>0.2888965</v>
      </c>
      <c r="Q124" s="1">
        <f t="shared" si="19"/>
        <v>4.754249999999996E-2</v>
      </c>
      <c r="R124" s="1">
        <v>0.30917</v>
      </c>
      <c r="S124" s="1">
        <v>0.28805599999999998</v>
      </c>
      <c r="T124" s="1">
        <f t="shared" si="20"/>
        <v>0.29861300000000002</v>
      </c>
      <c r="U124" s="1">
        <f t="shared" si="21"/>
        <v>1.0557000000000009E-2</v>
      </c>
    </row>
    <row r="125" spans="1:21" x14ac:dyDescent="0.2">
      <c r="A125" s="2">
        <v>60.5</v>
      </c>
      <c r="B125" s="2">
        <v>0.55411900000000003</v>
      </c>
      <c r="C125" s="1">
        <v>0.29757499999999998</v>
      </c>
      <c r="D125" s="1">
        <f t="shared" si="14"/>
        <v>0.42584699999999998</v>
      </c>
      <c r="E125" s="1">
        <f t="shared" si="15"/>
        <v>0.12827200000000014</v>
      </c>
      <c r="F125" s="1">
        <v>0.45230199999999998</v>
      </c>
      <c r="G125" s="1">
        <v>0.30567699999999998</v>
      </c>
      <c r="H125" s="1">
        <f t="shared" si="16"/>
        <v>0.37898949999999998</v>
      </c>
      <c r="I125" s="1">
        <f t="shared" si="17"/>
        <v>7.3312499999999975E-2</v>
      </c>
      <c r="J125" s="1">
        <f t="shared" si="22"/>
        <v>0.30257024999999999</v>
      </c>
      <c r="K125" s="1">
        <f t="shared" si="23"/>
        <v>9.4767708142506721E-2</v>
      </c>
      <c r="M125" s="2">
        <v>60.5</v>
      </c>
      <c r="N125" s="2">
        <v>0.35046699999999997</v>
      </c>
      <c r="O125" s="1">
        <v>0.24082999999999999</v>
      </c>
      <c r="P125" s="1">
        <f t="shared" si="18"/>
        <v>0.29564849999999998</v>
      </c>
      <c r="Q125" s="1">
        <f t="shared" si="19"/>
        <v>5.4818499999999999E-2</v>
      </c>
      <c r="R125" s="1">
        <v>0.31528</v>
      </c>
      <c r="S125" s="1">
        <v>0.291379</v>
      </c>
      <c r="T125" s="1">
        <f t="shared" si="20"/>
        <v>0.30332950000000003</v>
      </c>
      <c r="U125" s="1">
        <f t="shared" si="21"/>
        <v>1.1950500000000003E-2</v>
      </c>
    </row>
    <row r="126" spans="1:21" x14ac:dyDescent="0.2">
      <c r="A126" s="2">
        <v>61</v>
      </c>
      <c r="B126" s="2">
        <v>0.55868099999999998</v>
      </c>
      <c r="C126" s="1">
        <v>0.30859300000000001</v>
      </c>
      <c r="D126" s="1">
        <f t="shared" si="14"/>
        <v>0.43363699999999999</v>
      </c>
      <c r="E126" s="1">
        <f t="shared" si="15"/>
        <v>0.12504400000000004</v>
      </c>
      <c r="F126" s="1">
        <v>0.45895799999999998</v>
      </c>
      <c r="G126" s="1">
        <v>0.309859</v>
      </c>
      <c r="H126" s="1">
        <f t="shared" si="16"/>
        <v>0.38440849999999999</v>
      </c>
      <c r="I126" s="1">
        <f t="shared" si="17"/>
        <v>7.4549500000000185E-2</v>
      </c>
      <c r="J126" s="1">
        <f t="shared" si="22"/>
        <v>0.30694375000000007</v>
      </c>
      <c r="K126" s="1">
        <f t="shared" si="23"/>
        <v>9.6104518226107424E-2</v>
      </c>
      <c r="M126" s="2">
        <v>61</v>
      </c>
      <c r="N126" s="2">
        <v>0.35925299999999999</v>
      </c>
      <c r="O126" s="1">
        <v>0.23658299999999999</v>
      </c>
      <c r="P126" s="1">
        <f t="shared" si="18"/>
        <v>0.29791800000000002</v>
      </c>
      <c r="Q126" s="1">
        <f t="shared" si="19"/>
        <v>6.1334999999999786E-2</v>
      </c>
      <c r="R126" s="1">
        <v>0.32274199999999997</v>
      </c>
      <c r="S126" s="1">
        <v>0.29355100000000001</v>
      </c>
      <c r="T126" s="1">
        <f t="shared" si="20"/>
        <v>0.30814649999999999</v>
      </c>
      <c r="U126" s="1">
        <f t="shared" si="21"/>
        <v>1.4595499999999983E-2</v>
      </c>
    </row>
    <row r="127" spans="1:21" x14ac:dyDescent="0.2">
      <c r="A127" s="2">
        <v>61.5</v>
      </c>
      <c r="B127" s="2">
        <v>0.56339600000000001</v>
      </c>
      <c r="C127" s="1">
        <v>0.31296499999999999</v>
      </c>
      <c r="D127" s="1">
        <f t="shared" si="14"/>
        <v>0.43818049999999997</v>
      </c>
      <c r="E127" s="1">
        <f t="shared" si="15"/>
        <v>0.12521550000000017</v>
      </c>
      <c r="F127" s="1">
        <v>0.46578999999999998</v>
      </c>
      <c r="G127" s="1">
        <v>0.31526100000000001</v>
      </c>
      <c r="H127" s="1">
        <f t="shared" si="16"/>
        <v>0.39052549999999997</v>
      </c>
      <c r="I127" s="1">
        <f t="shared" si="17"/>
        <v>7.5264500000000109E-2</v>
      </c>
      <c r="J127" s="1">
        <f t="shared" si="22"/>
        <v>0.31171025000000002</v>
      </c>
      <c r="K127" s="1">
        <f t="shared" si="23"/>
        <v>9.7679529022916975E-2</v>
      </c>
      <c r="M127" s="2">
        <v>61.5</v>
      </c>
      <c r="N127" s="2">
        <v>0.36567899999999998</v>
      </c>
      <c r="O127" s="1">
        <v>0.23446400000000001</v>
      </c>
      <c r="P127" s="1">
        <f t="shared" si="18"/>
        <v>0.30007149999999999</v>
      </c>
      <c r="Q127" s="1">
        <f t="shared" si="19"/>
        <v>6.5607499999999944E-2</v>
      </c>
      <c r="R127" s="1">
        <v>0.32970699999999997</v>
      </c>
      <c r="S127" s="1">
        <v>0.29552800000000001</v>
      </c>
      <c r="T127" s="1">
        <f t="shared" si="20"/>
        <v>0.31261749999999999</v>
      </c>
      <c r="U127" s="1">
        <f t="shared" si="21"/>
        <v>1.708949999999998E-2</v>
      </c>
    </row>
    <row r="128" spans="1:21" x14ac:dyDescent="0.2">
      <c r="A128" s="2">
        <v>62</v>
      </c>
      <c r="B128" s="2">
        <v>0.56679000000000002</v>
      </c>
      <c r="C128" s="1">
        <v>0.31294499999999997</v>
      </c>
      <c r="D128" s="1">
        <f t="shared" si="14"/>
        <v>0.43986749999999997</v>
      </c>
      <c r="E128" s="1">
        <f t="shared" si="15"/>
        <v>0.12692250000000002</v>
      </c>
      <c r="F128" s="1">
        <v>0.470864</v>
      </c>
      <c r="G128" s="1">
        <v>0.31934800000000002</v>
      </c>
      <c r="H128" s="1">
        <f t="shared" si="16"/>
        <v>0.39510600000000001</v>
      </c>
      <c r="I128" s="1">
        <f t="shared" si="17"/>
        <v>7.5758000000000006E-2</v>
      </c>
      <c r="J128" s="1">
        <f t="shared" si="22"/>
        <v>0.31526900000000002</v>
      </c>
      <c r="K128" s="1">
        <f t="shared" si="23"/>
        <v>9.8863490596321171E-2</v>
      </c>
      <c r="M128" s="2">
        <v>62</v>
      </c>
      <c r="N128" s="2">
        <v>0.36865100000000001</v>
      </c>
      <c r="O128" s="1">
        <v>0.23788100000000001</v>
      </c>
      <c r="P128" s="1">
        <f t="shared" si="18"/>
        <v>0.30326600000000004</v>
      </c>
      <c r="Q128" s="1">
        <f t="shared" si="19"/>
        <v>6.5384999999999874E-2</v>
      </c>
      <c r="R128" s="1">
        <v>0.33362399999999998</v>
      </c>
      <c r="S128" s="1">
        <v>0.29903600000000002</v>
      </c>
      <c r="T128" s="1">
        <f t="shared" si="20"/>
        <v>0.31633</v>
      </c>
      <c r="U128" s="1">
        <f t="shared" si="21"/>
        <v>1.7293999999999976E-2</v>
      </c>
    </row>
    <row r="129" spans="1:21" x14ac:dyDescent="0.2">
      <c r="A129" s="2">
        <v>62.5</v>
      </c>
      <c r="B129" s="2">
        <v>0.56678899999999999</v>
      </c>
      <c r="C129" s="1">
        <v>0.31505699999999998</v>
      </c>
      <c r="D129" s="1">
        <f t="shared" si="14"/>
        <v>0.44092299999999995</v>
      </c>
      <c r="E129" s="1">
        <f t="shared" si="15"/>
        <v>0.12586600000000012</v>
      </c>
      <c r="F129" s="1">
        <v>0.47434599999999999</v>
      </c>
      <c r="G129" s="1">
        <v>0.32299499999999998</v>
      </c>
      <c r="H129" s="1">
        <f t="shared" si="16"/>
        <v>0.39867049999999998</v>
      </c>
      <c r="I129" s="1">
        <f t="shared" si="17"/>
        <v>7.5675500000000034E-2</v>
      </c>
      <c r="J129" s="1">
        <f t="shared" si="22"/>
        <v>0.31792175</v>
      </c>
      <c r="K129" s="1">
        <f t="shared" si="23"/>
        <v>9.9832020091112139E-2</v>
      </c>
      <c r="M129" s="2">
        <v>62.5</v>
      </c>
      <c r="N129" s="2">
        <v>0.36764200000000002</v>
      </c>
      <c r="O129" s="1">
        <v>0.23678099999999999</v>
      </c>
      <c r="P129" s="1">
        <f t="shared" si="18"/>
        <v>0.30221150000000002</v>
      </c>
      <c r="Q129" s="1">
        <f t="shared" si="19"/>
        <v>6.5430499999999933E-2</v>
      </c>
      <c r="R129" s="1">
        <v>0.33994600000000003</v>
      </c>
      <c r="S129" s="1">
        <v>0.29966199999999998</v>
      </c>
      <c r="T129" s="1">
        <f t="shared" si="20"/>
        <v>0.31980399999999998</v>
      </c>
      <c r="U129" s="1">
        <f t="shared" si="21"/>
        <v>2.0142000000000018E-2</v>
      </c>
    </row>
    <row r="130" spans="1:21" x14ac:dyDescent="0.2">
      <c r="A130" s="2">
        <v>63</v>
      </c>
      <c r="B130" s="2">
        <v>0.56901500000000005</v>
      </c>
      <c r="C130" s="1">
        <v>0.308975</v>
      </c>
      <c r="D130" s="1">
        <f t="shared" si="14"/>
        <v>0.43899500000000002</v>
      </c>
      <c r="E130" s="1">
        <f t="shared" si="15"/>
        <v>0.13002000000000005</v>
      </c>
      <c r="F130" s="1">
        <v>0.47788700000000001</v>
      </c>
      <c r="G130" s="1">
        <v>0.32469399999999998</v>
      </c>
      <c r="H130" s="1">
        <f t="shared" si="16"/>
        <v>0.40129049999999999</v>
      </c>
      <c r="I130" s="1">
        <f t="shared" si="17"/>
        <v>7.6596499999999929E-2</v>
      </c>
      <c r="J130" s="1">
        <f t="shared" si="22"/>
        <v>0.32011699999999998</v>
      </c>
      <c r="K130" s="1">
        <f t="shared" si="23"/>
        <v>0.10044550366105105</v>
      </c>
      <c r="M130" s="2">
        <v>63</v>
      </c>
      <c r="N130" s="2">
        <v>0.36755500000000002</v>
      </c>
      <c r="O130" s="1">
        <v>0.237428</v>
      </c>
      <c r="P130" s="1">
        <f t="shared" si="18"/>
        <v>0.30249150000000002</v>
      </c>
      <c r="Q130" s="1">
        <f t="shared" si="19"/>
        <v>6.5063500000000093E-2</v>
      </c>
      <c r="R130" s="1">
        <v>0.34527799999999997</v>
      </c>
      <c r="S130" s="1">
        <v>0.30060700000000001</v>
      </c>
      <c r="T130" s="1">
        <f t="shared" si="20"/>
        <v>0.32294250000000002</v>
      </c>
      <c r="U130" s="1">
        <f t="shared" si="21"/>
        <v>2.233549999999998E-2</v>
      </c>
    </row>
    <row r="131" spans="1:21" x14ac:dyDescent="0.2">
      <c r="A131" s="2">
        <v>63.5</v>
      </c>
      <c r="B131" s="2">
        <v>0.57324699999999995</v>
      </c>
      <c r="C131" s="1">
        <v>0.29704199999999997</v>
      </c>
      <c r="D131" s="1">
        <f t="shared" si="14"/>
        <v>0.43514449999999993</v>
      </c>
      <c r="E131" s="1">
        <f t="shared" si="15"/>
        <v>0.13810249999999999</v>
      </c>
      <c r="F131" s="1">
        <v>0.48027300000000001</v>
      </c>
      <c r="G131" s="1">
        <v>0.327787</v>
      </c>
      <c r="H131" s="1">
        <f t="shared" si="16"/>
        <v>0.40403</v>
      </c>
      <c r="I131" s="1">
        <f t="shared" si="17"/>
        <v>7.6243000000000088E-2</v>
      </c>
      <c r="J131" s="1">
        <f t="shared" si="22"/>
        <v>0.32208324999999999</v>
      </c>
      <c r="K131" s="1">
        <f t="shared" si="23"/>
        <v>0.10121990807958135</v>
      </c>
      <c r="M131" s="2">
        <v>63.5</v>
      </c>
      <c r="N131" s="2">
        <v>0.37642700000000001</v>
      </c>
      <c r="O131" s="1">
        <v>0.23605499999999999</v>
      </c>
      <c r="P131" s="1">
        <f t="shared" si="18"/>
        <v>0.30624099999999999</v>
      </c>
      <c r="Q131" s="1">
        <f t="shared" si="19"/>
        <v>7.0185999999999998E-2</v>
      </c>
      <c r="R131" s="1">
        <v>0.35081000000000001</v>
      </c>
      <c r="S131" s="1">
        <v>0.30201699999999998</v>
      </c>
      <c r="T131" s="1">
        <f t="shared" si="20"/>
        <v>0.32641350000000002</v>
      </c>
      <c r="U131" s="1">
        <f t="shared" si="21"/>
        <v>2.4396500000000012E-2</v>
      </c>
    </row>
    <row r="132" spans="1:21" x14ac:dyDescent="0.2">
      <c r="A132" s="2">
        <v>64</v>
      </c>
      <c r="B132" s="2">
        <v>0.57472900000000005</v>
      </c>
      <c r="C132" s="1">
        <v>0.299508</v>
      </c>
      <c r="D132" s="1">
        <f t="shared" si="14"/>
        <v>0.43711850000000002</v>
      </c>
      <c r="E132" s="1">
        <f t="shared" si="15"/>
        <v>0.13761049999999997</v>
      </c>
      <c r="F132" s="1">
        <v>0.48388500000000001</v>
      </c>
      <c r="G132" s="1">
        <v>0.33046999999999999</v>
      </c>
      <c r="H132" s="1">
        <f t="shared" si="16"/>
        <v>0.40717749999999997</v>
      </c>
      <c r="I132" s="1">
        <f t="shared" si="17"/>
        <v>7.6707499999999984E-2</v>
      </c>
      <c r="J132" s="1">
        <f t="shared" si="22"/>
        <v>0.32455999999999996</v>
      </c>
      <c r="K132" s="1">
        <f t="shared" si="23"/>
        <v>0.10202172796217919</v>
      </c>
      <c r="M132" s="2">
        <v>64</v>
      </c>
      <c r="N132" s="2">
        <v>0.38683800000000002</v>
      </c>
      <c r="O132" s="1">
        <v>0.23547599999999999</v>
      </c>
      <c r="P132" s="1">
        <f t="shared" si="18"/>
        <v>0.31115700000000002</v>
      </c>
      <c r="Q132" s="1">
        <f t="shared" si="19"/>
        <v>7.5680999999999943E-2</v>
      </c>
      <c r="R132" s="1">
        <v>0.35624299999999998</v>
      </c>
      <c r="S132" s="1">
        <v>0.30298999999999998</v>
      </c>
      <c r="T132" s="1">
        <f t="shared" si="20"/>
        <v>0.32961649999999998</v>
      </c>
      <c r="U132" s="1">
        <f t="shared" si="21"/>
        <v>2.6626499999999997E-2</v>
      </c>
    </row>
    <row r="133" spans="1:21" x14ac:dyDescent="0.2">
      <c r="A133" s="2">
        <v>64.5</v>
      </c>
      <c r="B133" s="2">
        <v>0.57388600000000001</v>
      </c>
      <c r="C133" s="1">
        <v>0.30346600000000001</v>
      </c>
      <c r="D133" s="1">
        <f t="shared" si="14"/>
        <v>0.43867600000000001</v>
      </c>
      <c r="E133" s="1">
        <f t="shared" si="15"/>
        <v>0.13520999999999997</v>
      </c>
      <c r="F133" s="1">
        <v>0.48805500000000002</v>
      </c>
      <c r="G133" s="1">
        <v>0.33292699999999997</v>
      </c>
      <c r="H133" s="1">
        <f t="shared" si="16"/>
        <v>0.41049099999999999</v>
      </c>
      <c r="I133" s="1">
        <f t="shared" si="17"/>
        <v>7.7564000000000174E-2</v>
      </c>
      <c r="J133" s="1">
        <f t="shared" ref="J133:J164" si="24">AVERAGE(F133:I133)</f>
        <v>0.32725925000000006</v>
      </c>
      <c r="K133" s="1">
        <f t="shared" ref="K133:K164" si="25">_xlfn.STDEV.S(F133:I133)/3^0.5</f>
        <v>0.10282814070560753</v>
      </c>
      <c r="M133" s="2">
        <v>64.5</v>
      </c>
      <c r="N133" s="2">
        <v>0.393654</v>
      </c>
      <c r="O133" s="1">
        <v>0.23516100000000001</v>
      </c>
      <c r="P133" s="1">
        <f t="shared" si="18"/>
        <v>0.31440750000000001</v>
      </c>
      <c r="Q133" s="1">
        <f t="shared" si="19"/>
        <v>7.9246500000000011E-2</v>
      </c>
      <c r="R133" s="1">
        <v>0.36277799999999999</v>
      </c>
      <c r="S133" s="1">
        <v>0.30345</v>
      </c>
      <c r="T133" s="1">
        <f t="shared" si="20"/>
        <v>0.33311400000000002</v>
      </c>
      <c r="U133" s="1">
        <f t="shared" si="21"/>
        <v>2.9663999999999996E-2</v>
      </c>
    </row>
    <row r="134" spans="1:21" x14ac:dyDescent="0.2">
      <c r="A134" s="2">
        <v>65</v>
      </c>
      <c r="B134" s="2">
        <v>0.56619600000000003</v>
      </c>
      <c r="C134" s="1">
        <v>0.30168099999999998</v>
      </c>
      <c r="D134" s="1">
        <f t="shared" ref="D134:D197" si="26">AVERAGE(B134:C134)</f>
        <v>0.4339385</v>
      </c>
      <c r="E134" s="1">
        <f t="shared" ref="E134:E197" si="27">_xlfn.STDEV.S(B134:C134)/2^0.5</f>
        <v>0.13225750000000003</v>
      </c>
      <c r="F134" s="1">
        <v>0.49463200000000002</v>
      </c>
      <c r="G134" s="1">
        <v>0.33449000000000001</v>
      </c>
      <c r="H134" s="1">
        <f t="shared" ref="H134:H197" si="28">AVERAGE(F134:G134)</f>
        <v>0.41456100000000001</v>
      </c>
      <c r="I134" s="1">
        <f t="shared" ref="I134:I197" si="29">_xlfn.STDEV.S(F134:G134)/2^0.5</f>
        <v>8.0070999999999892E-2</v>
      </c>
      <c r="J134" s="1">
        <f t="shared" si="24"/>
        <v>0.33093850000000002</v>
      </c>
      <c r="K134" s="1">
        <f t="shared" si="25"/>
        <v>0.1036743835053877</v>
      </c>
      <c r="M134" s="2">
        <v>65</v>
      </c>
      <c r="N134" s="2">
        <v>0.39657700000000001</v>
      </c>
      <c r="O134" s="1">
        <v>0.232847</v>
      </c>
      <c r="P134" s="1">
        <f t="shared" ref="P134:P197" si="30">AVERAGE(N134:O134)</f>
        <v>0.31471199999999999</v>
      </c>
      <c r="Q134" s="1">
        <f t="shared" ref="Q134:Q197" si="31">_xlfn.STDEV.S(N134:O134)/2^0.5</f>
        <v>8.1865000000000077E-2</v>
      </c>
      <c r="R134" s="1">
        <v>0.37021100000000001</v>
      </c>
      <c r="S134" s="1">
        <v>0.30444199999999999</v>
      </c>
      <c r="T134" s="1">
        <f t="shared" ref="T134:T197" si="32">AVERAGE(R134:S134)</f>
        <v>0.33732649999999997</v>
      </c>
      <c r="U134" s="1">
        <f t="shared" ref="U134:U197" si="33">_xlfn.STDEV.S(R134:S134)/2^0.5</f>
        <v>3.2884500000000011E-2</v>
      </c>
    </row>
    <row r="135" spans="1:21" x14ac:dyDescent="0.2">
      <c r="A135" s="2">
        <v>65.5</v>
      </c>
      <c r="B135" s="2">
        <v>0.561697</v>
      </c>
      <c r="C135" s="1">
        <v>0.29750399999999999</v>
      </c>
      <c r="D135" s="1">
        <f t="shared" si="26"/>
        <v>0.4296005</v>
      </c>
      <c r="E135" s="1">
        <f t="shared" si="27"/>
        <v>0.13209649999999995</v>
      </c>
      <c r="F135" s="1">
        <v>0.49804199999999998</v>
      </c>
      <c r="G135" s="1">
        <v>0.33799200000000001</v>
      </c>
      <c r="H135" s="1">
        <f t="shared" si="28"/>
        <v>0.41801699999999997</v>
      </c>
      <c r="I135" s="1">
        <f t="shared" si="29"/>
        <v>8.0025000000000276E-2</v>
      </c>
      <c r="J135" s="1">
        <f t="shared" si="24"/>
        <v>0.33351900000000007</v>
      </c>
      <c r="K135" s="1">
        <f t="shared" si="25"/>
        <v>0.10460876599023614</v>
      </c>
      <c r="M135" s="2">
        <v>65.5</v>
      </c>
      <c r="N135" s="2">
        <v>0.40018300000000001</v>
      </c>
      <c r="O135" s="1">
        <v>0.24188799999999999</v>
      </c>
      <c r="P135" s="1">
        <f t="shared" si="30"/>
        <v>0.32103550000000003</v>
      </c>
      <c r="Q135" s="1">
        <f t="shared" si="31"/>
        <v>7.9147499999999857E-2</v>
      </c>
      <c r="R135" s="1">
        <v>0.37761099999999997</v>
      </c>
      <c r="S135" s="1">
        <v>0.30458499999999999</v>
      </c>
      <c r="T135" s="1">
        <f t="shared" si="32"/>
        <v>0.34109800000000001</v>
      </c>
      <c r="U135" s="1">
        <f t="shared" si="33"/>
        <v>3.651299999999983E-2</v>
      </c>
    </row>
    <row r="136" spans="1:21" x14ac:dyDescent="0.2">
      <c r="A136" s="2">
        <v>66</v>
      </c>
      <c r="B136" s="2">
        <v>0.56228999999999996</v>
      </c>
      <c r="C136" s="1">
        <v>0.297039</v>
      </c>
      <c r="D136" s="1">
        <f t="shared" si="26"/>
        <v>0.4296645</v>
      </c>
      <c r="E136" s="1">
        <f t="shared" si="27"/>
        <v>0.13262549999999981</v>
      </c>
      <c r="F136" s="1">
        <v>0.50088900000000003</v>
      </c>
      <c r="G136" s="1">
        <v>0.34189700000000001</v>
      </c>
      <c r="H136" s="1">
        <f t="shared" si="28"/>
        <v>0.42139300000000002</v>
      </c>
      <c r="I136" s="1">
        <f t="shared" si="29"/>
        <v>7.9495999999999872E-2</v>
      </c>
      <c r="J136" s="1">
        <f t="shared" si="24"/>
        <v>0.33591874999999993</v>
      </c>
      <c r="K136" s="1">
        <f t="shared" si="25"/>
        <v>0.10557219593389906</v>
      </c>
      <c r="M136" s="2">
        <v>66</v>
      </c>
      <c r="N136" s="2">
        <v>0.40623900000000002</v>
      </c>
      <c r="O136" s="1">
        <v>0.24754399999999999</v>
      </c>
      <c r="P136" s="1">
        <f t="shared" si="30"/>
        <v>0.3268915</v>
      </c>
      <c r="Q136" s="1">
        <f t="shared" si="31"/>
        <v>7.9347500000000099E-2</v>
      </c>
      <c r="R136" s="1">
        <v>0.38191199999999997</v>
      </c>
      <c r="S136" s="1">
        <v>0.30229200000000001</v>
      </c>
      <c r="T136" s="1">
        <f t="shared" si="32"/>
        <v>0.34210200000000002</v>
      </c>
      <c r="U136" s="1">
        <f t="shared" si="33"/>
        <v>3.9809999999999832E-2</v>
      </c>
    </row>
    <row r="137" spans="1:21" x14ac:dyDescent="0.2">
      <c r="A137" s="2">
        <v>66.5</v>
      </c>
      <c r="B137" s="2">
        <v>0.56579699999999999</v>
      </c>
      <c r="C137" s="1">
        <v>0.29506500000000002</v>
      </c>
      <c r="D137" s="1">
        <f t="shared" si="26"/>
        <v>0.43043100000000001</v>
      </c>
      <c r="E137" s="1">
        <f t="shared" si="27"/>
        <v>0.13536600000000001</v>
      </c>
      <c r="F137" s="1">
        <v>0.50252699999999995</v>
      </c>
      <c r="G137" s="1">
        <v>0.34517199999999998</v>
      </c>
      <c r="H137" s="1">
        <f t="shared" si="28"/>
        <v>0.42384949999999999</v>
      </c>
      <c r="I137" s="1">
        <f t="shared" si="29"/>
        <v>7.8677500000000039E-2</v>
      </c>
      <c r="J137" s="1">
        <f t="shared" si="24"/>
        <v>0.33755649999999998</v>
      </c>
      <c r="K137" s="1">
        <f t="shared" si="25"/>
        <v>0.10632135784210475</v>
      </c>
      <c r="M137" s="2">
        <v>66.5</v>
      </c>
      <c r="N137" s="2">
        <v>0.41461500000000001</v>
      </c>
      <c r="O137" s="1">
        <v>0.24599099999999999</v>
      </c>
      <c r="P137" s="1">
        <f t="shared" si="30"/>
        <v>0.33030300000000001</v>
      </c>
      <c r="Q137" s="1">
        <f t="shared" si="31"/>
        <v>8.4311999999999943E-2</v>
      </c>
      <c r="R137" s="1">
        <v>0.38658799999999999</v>
      </c>
      <c r="S137" s="1">
        <v>0.30138799999999999</v>
      </c>
      <c r="T137" s="1">
        <f t="shared" si="32"/>
        <v>0.34398799999999996</v>
      </c>
      <c r="U137" s="1">
        <f t="shared" si="33"/>
        <v>4.2600000000000145E-2</v>
      </c>
    </row>
    <row r="138" spans="1:21" x14ac:dyDescent="0.2">
      <c r="A138" s="2">
        <v>67</v>
      </c>
      <c r="B138" s="2">
        <v>0.568388</v>
      </c>
      <c r="C138" s="1">
        <v>0.28852100000000003</v>
      </c>
      <c r="D138" s="1">
        <f t="shared" si="26"/>
        <v>0.42845450000000002</v>
      </c>
      <c r="E138" s="1">
        <f t="shared" si="27"/>
        <v>0.13993349999999996</v>
      </c>
      <c r="F138" s="1">
        <v>0.50441400000000003</v>
      </c>
      <c r="G138" s="1">
        <v>0.34792499999999998</v>
      </c>
      <c r="H138" s="1">
        <f t="shared" si="28"/>
        <v>0.42616949999999998</v>
      </c>
      <c r="I138" s="1">
        <f t="shared" si="29"/>
        <v>7.8244500000000147E-2</v>
      </c>
      <c r="J138" s="1">
        <f t="shared" si="24"/>
        <v>0.33918825000000002</v>
      </c>
      <c r="K138" s="1">
        <f t="shared" si="25"/>
        <v>0.10699598007986093</v>
      </c>
      <c r="M138" s="2">
        <v>67</v>
      </c>
      <c r="N138" s="2">
        <v>0.42133700000000002</v>
      </c>
      <c r="O138" s="1">
        <v>0.237264</v>
      </c>
      <c r="P138" s="1">
        <f t="shared" si="30"/>
        <v>0.3293005</v>
      </c>
      <c r="Q138" s="1">
        <f t="shared" si="31"/>
        <v>9.2036500000000035E-2</v>
      </c>
      <c r="R138" s="1">
        <v>0.39074700000000001</v>
      </c>
      <c r="S138" s="1">
        <v>0.29983700000000002</v>
      </c>
      <c r="T138" s="1">
        <f t="shared" si="32"/>
        <v>0.34529200000000004</v>
      </c>
      <c r="U138" s="1">
        <f t="shared" si="33"/>
        <v>4.5454999999999704E-2</v>
      </c>
    </row>
    <row r="139" spans="1:21" x14ac:dyDescent="0.2">
      <c r="A139" s="2">
        <v>67.5</v>
      </c>
      <c r="B139" s="2">
        <v>0.56965600000000005</v>
      </c>
      <c r="C139" s="1">
        <v>0.28171800000000002</v>
      </c>
      <c r="D139" s="1">
        <f t="shared" si="26"/>
        <v>0.42568700000000004</v>
      </c>
      <c r="E139" s="1">
        <f t="shared" si="27"/>
        <v>0.14396900000000004</v>
      </c>
      <c r="F139" s="1">
        <v>0.50331599999999999</v>
      </c>
      <c r="G139" s="1">
        <v>0.35050799999999999</v>
      </c>
      <c r="H139" s="1">
        <f t="shared" si="28"/>
        <v>0.42691199999999996</v>
      </c>
      <c r="I139" s="1">
        <f t="shared" si="29"/>
        <v>7.6404000000000055E-2</v>
      </c>
      <c r="J139" s="1">
        <f t="shared" si="24"/>
        <v>0.339285</v>
      </c>
      <c r="K139" s="1">
        <f t="shared" si="25"/>
        <v>0.10740217046223972</v>
      </c>
      <c r="M139" s="2">
        <v>67.5</v>
      </c>
      <c r="N139" s="2">
        <v>0.42186699999999999</v>
      </c>
      <c r="O139" s="1">
        <v>0.22730600000000001</v>
      </c>
      <c r="P139" s="1">
        <f t="shared" si="30"/>
        <v>0.3245865</v>
      </c>
      <c r="Q139" s="1">
        <f t="shared" si="31"/>
        <v>9.7280500000000047E-2</v>
      </c>
      <c r="R139" s="1">
        <v>0.39490500000000001</v>
      </c>
      <c r="S139" s="1">
        <v>0.29996400000000001</v>
      </c>
      <c r="T139" s="1">
        <f t="shared" si="32"/>
        <v>0.34743449999999998</v>
      </c>
      <c r="U139" s="1">
        <f t="shared" si="33"/>
        <v>4.7470500000000172E-2</v>
      </c>
    </row>
    <row r="140" spans="1:21" x14ac:dyDescent="0.2">
      <c r="A140" s="2">
        <v>68</v>
      </c>
      <c r="B140" s="2">
        <v>0.57111999999999996</v>
      </c>
      <c r="C140" s="1">
        <v>0.28201599999999999</v>
      </c>
      <c r="D140" s="1">
        <f t="shared" si="26"/>
        <v>0.42656799999999995</v>
      </c>
      <c r="E140" s="1">
        <f t="shared" si="27"/>
        <v>0.14455200000000012</v>
      </c>
      <c r="F140" s="1">
        <v>0.50309700000000002</v>
      </c>
      <c r="G140" s="1">
        <v>0.353879</v>
      </c>
      <c r="H140" s="1">
        <f t="shared" si="28"/>
        <v>0.42848799999999998</v>
      </c>
      <c r="I140" s="1">
        <f t="shared" si="29"/>
        <v>7.4609000000000147E-2</v>
      </c>
      <c r="J140" s="1">
        <f t="shared" si="24"/>
        <v>0.34001825000000002</v>
      </c>
      <c r="K140" s="1">
        <f t="shared" si="25"/>
        <v>0.10804102396916435</v>
      </c>
      <c r="M140" s="2">
        <v>68</v>
      </c>
      <c r="N140" s="2">
        <v>0.42827500000000002</v>
      </c>
      <c r="O140" s="1">
        <v>0.223549</v>
      </c>
      <c r="P140" s="1">
        <f t="shared" si="30"/>
        <v>0.32591199999999998</v>
      </c>
      <c r="Q140" s="1">
        <f t="shared" si="31"/>
        <v>0.10236300000000015</v>
      </c>
      <c r="R140" s="1">
        <v>0.40127699999999999</v>
      </c>
      <c r="S140" s="1">
        <v>0.30170000000000002</v>
      </c>
      <c r="T140" s="1">
        <f t="shared" si="32"/>
        <v>0.35148849999999998</v>
      </c>
      <c r="U140" s="1">
        <f t="shared" si="33"/>
        <v>4.9788500000000194E-2</v>
      </c>
    </row>
    <row r="141" spans="1:21" x14ac:dyDescent="0.2">
      <c r="A141" s="2">
        <v>68.5</v>
      </c>
      <c r="B141" s="2">
        <v>0.56678700000000004</v>
      </c>
      <c r="C141" s="1">
        <v>0.27818199999999998</v>
      </c>
      <c r="D141" s="1">
        <f t="shared" si="26"/>
        <v>0.42248450000000004</v>
      </c>
      <c r="E141" s="1">
        <f t="shared" si="27"/>
        <v>0.14430249999999986</v>
      </c>
      <c r="F141" s="1">
        <v>0.50400800000000001</v>
      </c>
      <c r="G141" s="1">
        <v>0.35441400000000001</v>
      </c>
      <c r="H141" s="1">
        <f t="shared" si="28"/>
        <v>0.42921100000000001</v>
      </c>
      <c r="I141" s="1">
        <f t="shared" si="29"/>
        <v>7.4796999999999947E-2</v>
      </c>
      <c r="J141" s="1">
        <f t="shared" si="24"/>
        <v>0.34060750000000001</v>
      </c>
      <c r="K141" s="1">
        <f t="shared" si="25"/>
        <v>0.10821590813687648</v>
      </c>
      <c r="M141" s="2">
        <v>68.5</v>
      </c>
      <c r="N141" s="2">
        <v>0.430558</v>
      </c>
      <c r="O141" s="1">
        <v>0.222556</v>
      </c>
      <c r="P141" s="1">
        <f t="shared" si="30"/>
        <v>0.32655699999999999</v>
      </c>
      <c r="Q141" s="1">
        <f t="shared" si="31"/>
        <v>0.10400100000000005</v>
      </c>
      <c r="R141" s="1">
        <v>0.40693299999999999</v>
      </c>
      <c r="S141" s="1">
        <v>0.30295800000000001</v>
      </c>
      <c r="T141" s="1">
        <f t="shared" si="32"/>
        <v>0.35494550000000002</v>
      </c>
      <c r="U141" s="1">
        <f t="shared" si="33"/>
        <v>5.1987499999999874E-2</v>
      </c>
    </row>
    <row r="142" spans="1:21" x14ac:dyDescent="0.2">
      <c r="A142" s="2">
        <v>69</v>
      </c>
      <c r="B142" s="2">
        <v>0.56030800000000003</v>
      </c>
      <c r="C142" s="1">
        <v>0.27040399999999998</v>
      </c>
      <c r="D142" s="1">
        <f t="shared" si="26"/>
        <v>0.415356</v>
      </c>
      <c r="E142" s="1">
        <f t="shared" si="27"/>
        <v>0.144952</v>
      </c>
      <c r="F142" s="1">
        <v>0.50284300000000004</v>
      </c>
      <c r="G142" s="1">
        <v>0.35475899999999999</v>
      </c>
      <c r="H142" s="1">
        <f t="shared" si="28"/>
        <v>0.42880099999999999</v>
      </c>
      <c r="I142" s="1">
        <f t="shared" si="29"/>
        <v>7.4042000000000274E-2</v>
      </c>
      <c r="J142" s="1">
        <f t="shared" si="24"/>
        <v>0.34011125000000009</v>
      </c>
      <c r="K142" s="1">
        <f t="shared" si="25"/>
        <v>0.10819473009796828</v>
      </c>
      <c r="M142" s="2">
        <v>69</v>
      </c>
      <c r="N142" s="2">
        <v>0.43593900000000002</v>
      </c>
      <c r="O142" s="1">
        <v>0.22763600000000001</v>
      </c>
      <c r="P142" s="1">
        <f t="shared" si="30"/>
        <v>0.33178750000000001</v>
      </c>
      <c r="Q142" s="1">
        <f t="shared" si="31"/>
        <v>0.10415149999999995</v>
      </c>
      <c r="R142" s="1">
        <v>0.41240500000000002</v>
      </c>
      <c r="S142" s="1">
        <v>0.30180800000000002</v>
      </c>
      <c r="T142" s="1">
        <f t="shared" si="32"/>
        <v>0.35710649999999999</v>
      </c>
      <c r="U142" s="1">
        <f t="shared" si="33"/>
        <v>5.5298500000000028E-2</v>
      </c>
    </row>
    <row r="143" spans="1:21" x14ac:dyDescent="0.2">
      <c r="A143" s="2">
        <v>69.5</v>
      </c>
      <c r="B143" s="2">
        <v>0.55395799999999995</v>
      </c>
      <c r="C143" s="1">
        <v>0.26737899999999998</v>
      </c>
      <c r="D143" s="1">
        <f t="shared" si="26"/>
        <v>0.41066849999999999</v>
      </c>
      <c r="E143" s="1">
        <f t="shared" si="27"/>
        <v>0.14328949999999982</v>
      </c>
      <c r="F143" s="1">
        <v>0.50082599999999999</v>
      </c>
      <c r="G143" s="1">
        <v>0.356296</v>
      </c>
      <c r="H143" s="1">
        <f t="shared" si="28"/>
        <v>0.42856099999999997</v>
      </c>
      <c r="I143" s="1">
        <f t="shared" si="29"/>
        <v>7.2265000000000079E-2</v>
      </c>
      <c r="J143" s="1">
        <f t="shared" si="24"/>
        <v>0.33948699999999998</v>
      </c>
      <c r="K143" s="1">
        <f t="shared" si="25"/>
        <v>0.10834850671277797</v>
      </c>
      <c r="M143" s="2">
        <v>69.5</v>
      </c>
      <c r="N143" s="2">
        <v>0.438834</v>
      </c>
      <c r="O143" s="1">
        <v>0.228883</v>
      </c>
      <c r="P143" s="1">
        <f t="shared" si="30"/>
        <v>0.3338585</v>
      </c>
      <c r="Q143" s="1">
        <f t="shared" si="31"/>
        <v>0.10497550000000005</v>
      </c>
      <c r="R143" s="1">
        <v>0.41520800000000002</v>
      </c>
      <c r="S143" s="1">
        <v>0.303116</v>
      </c>
      <c r="T143" s="1">
        <f t="shared" si="32"/>
        <v>0.35916199999999998</v>
      </c>
      <c r="U143" s="1">
        <f t="shared" si="33"/>
        <v>5.6046000000000193E-2</v>
      </c>
    </row>
    <row r="144" spans="1:21" x14ac:dyDescent="0.2">
      <c r="A144" s="2">
        <v>70</v>
      </c>
      <c r="B144" s="2">
        <v>0.55184900000000003</v>
      </c>
      <c r="C144" s="1">
        <v>0.27170499999999997</v>
      </c>
      <c r="D144" s="1">
        <f t="shared" si="26"/>
        <v>0.411777</v>
      </c>
      <c r="E144" s="1">
        <f t="shared" si="27"/>
        <v>0.140072</v>
      </c>
      <c r="F144" s="1">
        <v>0.49873000000000001</v>
      </c>
      <c r="G144" s="1">
        <v>0.35836800000000002</v>
      </c>
      <c r="H144" s="1">
        <f t="shared" si="28"/>
        <v>0.42854900000000001</v>
      </c>
      <c r="I144" s="1">
        <f t="shared" si="29"/>
        <v>7.018100000000016E-2</v>
      </c>
      <c r="J144" s="1">
        <f t="shared" si="24"/>
        <v>0.33895700000000006</v>
      </c>
      <c r="K144" s="1">
        <f t="shared" si="25"/>
        <v>0.10861320928976466</v>
      </c>
      <c r="M144" s="2">
        <v>70</v>
      </c>
      <c r="N144" s="2">
        <v>0.434419</v>
      </c>
      <c r="O144" s="1">
        <v>0.23116900000000001</v>
      </c>
      <c r="P144" s="1">
        <f t="shared" si="30"/>
        <v>0.33279400000000003</v>
      </c>
      <c r="Q144" s="1">
        <f t="shared" si="31"/>
        <v>0.1016249999999999</v>
      </c>
      <c r="R144" s="1">
        <v>0.41775899999999999</v>
      </c>
      <c r="S144" s="1">
        <v>0.30501200000000001</v>
      </c>
      <c r="T144" s="1">
        <f t="shared" si="32"/>
        <v>0.36138550000000003</v>
      </c>
      <c r="U144" s="1">
        <f t="shared" si="33"/>
        <v>5.6373499999999938E-2</v>
      </c>
    </row>
    <row r="145" spans="1:21" x14ac:dyDescent="0.2">
      <c r="A145" s="2">
        <v>70.5</v>
      </c>
      <c r="B145" s="2">
        <v>0.55241300000000004</v>
      </c>
      <c r="C145" s="1">
        <v>0.27854600000000002</v>
      </c>
      <c r="D145" s="1">
        <f t="shared" si="26"/>
        <v>0.4154795</v>
      </c>
      <c r="E145" s="1">
        <f t="shared" si="27"/>
        <v>0.13693350000000001</v>
      </c>
      <c r="F145" s="1">
        <v>0.494309</v>
      </c>
      <c r="G145" s="1">
        <v>0.359352</v>
      </c>
      <c r="H145" s="1">
        <f t="shared" si="28"/>
        <v>0.4268305</v>
      </c>
      <c r="I145" s="1">
        <f t="shared" si="29"/>
        <v>6.7478500000000108E-2</v>
      </c>
      <c r="J145" s="1">
        <f t="shared" si="24"/>
        <v>0.33699250000000003</v>
      </c>
      <c r="K145" s="1">
        <f t="shared" si="25"/>
        <v>0.10850350268411717</v>
      </c>
      <c r="M145" s="2">
        <v>70.5</v>
      </c>
      <c r="N145" s="2">
        <v>0.42830299999999999</v>
      </c>
      <c r="O145" s="1">
        <v>0.23486000000000001</v>
      </c>
      <c r="P145" s="1">
        <f t="shared" si="30"/>
        <v>0.33158149999999997</v>
      </c>
      <c r="Q145" s="1">
        <f t="shared" si="31"/>
        <v>9.6721500000000071E-2</v>
      </c>
      <c r="R145" s="1">
        <v>0.42041699999999999</v>
      </c>
      <c r="S145" s="1">
        <v>0.30381399999999997</v>
      </c>
      <c r="T145" s="1">
        <f t="shared" si="32"/>
        <v>0.36211549999999998</v>
      </c>
      <c r="U145" s="1">
        <f t="shared" si="33"/>
        <v>5.8301500000000034E-2</v>
      </c>
    </row>
    <row r="146" spans="1:21" x14ac:dyDescent="0.2">
      <c r="A146" s="2">
        <v>71</v>
      </c>
      <c r="B146" s="2">
        <v>0.54651700000000003</v>
      </c>
      <c r="C146" s="1">
        <v>0.282997</v>
      </c>
      <c r="D146" s="1">
        <f t="shared" si="26"/>
        <v>0.41475700000000004</v>
      </c>
      <c r="E146" s="1">
        <f t="shared" si="27"/>
        <v>0.13175999999999988</v>
      </c>
      <c r="F146" s="1">
        <v>0.48921599999999998</v>
      </c>
      <c r="G146" s="1">
        <v>0.36093900000000001</v>
      </c>
      <c r="H146" s="1">
        <f t="shared" si="28"/>
        <v>0.4250775</v>
      </c>
      <c r="I146" s="1">
        <f t="shared" si="29"/>
        <v>6.4138499999999946E-2</v>
      </c>
      <c r="J146" s="1">
        <f t="shared" si="24"/>
        <v>0.33484274999999997</v>
      </c>
      <c r="K146" s="1">
        <f t="shared" si="25"/>
        <v>0.10849230164970237</v>
      </c>
      <c r="M146" s="2">
        <v>71</v>
      </c>
      <c r="N146" s="2">
        <v>0.421765</v>
      </c>
      <c r="O146" s="1">
        <v>0.23261299999999999</v>
      </c>
      <c r="P146" s="1">
        <f t="shared" si="30"/>
        <v>0.32718900000000001</v>
      </c>
      <c r="Q146" s="1">
        <f t="shared" si="31"/>
        <v>9.4575999999999924E-2</v>
      </c>
      <c r="R146" s="1">
        <v>0.421574</v>
      </c>
      <c r="S146" s="1">
        <v>0.30037599999999998</v>
      </c>
      <c r="T146" s="1">
        <f t="shared" si="32"/>
        <v>0.36097499999999999</v>
      </c>
      <c r="U146" s="1">
        <f t="shared" si="33"/>
        <v>6.059900000000009E-2</v>
      </c>
    </row>
    <row r="147" spans="1:21" x14ac:dyDescent="0.2">
      <c r="A147" s="2">
        <v>71.5</v>
      </c>
      <c r="B147" s="2">
        <v>0.53312800000000005</v>
      </c>
      <c r="C147" s="1">
        <v>0.277256</v>
      </c>
      <c r="D147" s="1">
        <f t="shared" si="26"/>
        <v>0.405192</v>
      </c>
      <c r="E147" s="1">
        <f t="shared" si="27"/>
        <v>0.12793600000000016</v>
      </c>
      <c r="F147" s="1">
        <v>0.48614800000000002</v>
      </c>
      <c r="G147" s="1">
        <v>0.36302800000000002</v>
      </c>
      <c r="H147" s="1">
        <f t="shared" si="28"/>
        <v>0.42458800000000002</v>
      </c>
      <c r="I147" s="1">
        <f t="shared" si="29"/>
        <v>6.1560000000000066E-2</v>
      </c>
      <c r="J147" s="1">
        <f t="shared" si="24"/>
        <v>0.33383100000000004</v>
      </c>
      <c r="K147" s="1">
        <f t="shared" si="25"/>
        <v>0.10874090704667362</v>
      </c>
      <c r="M147" s="2">
        <v>71.5</v>
      </c>
      <c r="N147" s="2">
        <v>0.41997299999999999</v>
      </c>
      <c r="O147" s="1">
        <v>0.228768</v>
      </c>
      <c r="P147" s="1">
        <f t="shared" si="30"/>
        <v>0.32437050000000001</v>
      </c>
      <c r="Q147" s="1">
        <f t="shared" si="31"/>
        <v>9.560249999999991E-2</v>
      </c>
      <c r="R147" s="1">
        <v>0.42348000000000002</v>
      </c>
      <c r="S147" s="1">
        <v>0.29677399999999998</v>
      </c>
      <c r="T147" s="1">
        <f t="shared" si="32"/>
        <v>0.36012699999999997</v>
      </c>
      <c r="U147" s="1">
        <f t="shared" si="33"/>
        <v>6.3353000000000173E-2</v>
      </c>
    </row>
    <row r="148" spans="1:21" x14ac:dyDescent="0.2">
      <c r="A148" s="2">
        <v>72</v>
      </c>
      <c r="B148" s="2">
        <v>0.520984</v>
      </c>
      <c r="C148" s="1">
        <v>0.28073100000000001</v>
      </c>
      <c r="D148" s="1">
        <f t="shared" si="26"/>
        <v>0.40085749999999998</v>
      </c>
      <c r="E148" s="1">
        <f t="shared" si="27"/>
        <v>0.1201265</v>
      </c>
      <c r="F148" s="1">
        <v>0.48149399999999998</v>
      </c>
      <c r="G148" s="1">
        <v>0.365425</v>
      </c>
      <c r="H148" s="1">
        <f t="shared" si="28"/>
        <v>0.42345949999999999</v>
      </c>
      <c r="I148" s="1">
        <f t="shared" si="29"/>
        <v>5.8034499999999913E-2</v>
      </c>
      <c r="J148" s="1">
        <f t="shared" si="24"/>
        <v>0.33210325000000002</v>
      </c>
      <c r="K148" s="1">
        <f t="shared" si="25"/>
        <v>0.10897888651235248</v>
      </c>
      <c r="M148" s="2">
        <v>72</v>
      </c>
      <c r="N148" s="2">
        <v>0.409049</v>
      </c>
      <c r="O148" s="1">
        <v>0.22963500000000001</v>
      </c>
      <c r="P148" s="1">
        <f t="shared" si="30"/>
        <v>0.31934200000000001</v>
      </c>
      <c r="Q148" s="1">
        <f t="shared" si="31"/>
        <v>8.9706999999999953E-2</v>
      </c>
      <c r="R148" s="1">
        <v>0.42369299999999999</v>
      </c>
      <c r="S148" s="1">
        <v>0.29225099999999998</v>
      </c>
      <c r="T148" s="1">
        <f t="shared" si="32"/>
        <v>0.35797199999999996</v>
      </c>
      <c r="U148" s="1">
        <f t="shared" si="33"/>
        <v>6.5721000000000127E-2</v>
      </c>
    </row>
    <row r="149" spans="1:21" x14ac:dyDescent="0.2">
      <c r="A149" s="2">
        <v>72.5</v>
      </c>
      <c r="B149" s="2">
        <v>0.50998299999999996</v>
      </c>
      <c r="C149" s="1">
        <v>0.28090100000000001</v>
      </c>
      <c r="D149" s="1">
        <f t="shared" si="26"/>
        <v>0.39544199999999996</v>
      </c>
      <c r="E149" s="1">
        <f t="shared" si="27"/>
        <v>0.11454099999999998</v>
      </c>
      <c r="F149" s="1">
        <v>0.48021399999999997</v>
      </c>
      <c r="G149" s="1">
        <v>0.36565500000000001</v>
      </c>
      <c r="H149" s="1">
        <f t="shared" si="28"/>
        <v>0.42293449999999999</v>
      </c>
      <c r="I149" s="1">
        <f t="shared" si="29"/>
        <v>5.7279500000000115E-2</v>
      </c>
      <c r="J149" s="1">
        <f t="shared" si="24"/>
        <v>0.33152075000000003</v>
      </c>
      <c r="K149" s="1">
        <f t="shared" si="25"/>
        <v>0.10895440764591499</v>
      </c>
      <c r="M149" s="2">
        <v>72.5</v>
      </c>
      <c r="N149" s="2">
        <v>0.39941500000000002</v>
      </c>
      <c r="O149" s="1">
        <v>0.23460400000000001</v>
      </c>
      <c r="P149" s="1">
        <f t="shared" si="30"/>
        <v>0.3170095</v>
      </c>
      <c r="Q149" s="1">
        <f t="shared" si="31"/>
        <v>8.240550000000002E-2</v>
      </c>
      <c r="R149" s="1">
        <v>0.42457800000000001</v>
      </c>
      <c r="S149" s="1">
        <v>0.28702499999999997</v>
      </c>
      <c r="T149" s="1">
        <f t="shared" si="32"/>
        <v>0.35580149999999999</v>
      </c>
      <c r="U149" s="1">
        <f t="shared" si="33"/>
        <v>6.8776500000000101E-2</v>
      </c>
    </row>
    <row r="150" spans="1:21" x14ac:dyDescent="0.2">
      <c r="A150" s="2">
        <v>73</v>
      </c>
      <c r="B150" s="2">
        <v>0.49240899999999999</v>
      </c>
      <c r="C150" s="1">
        <v>0.27888400000000002</v>
      </c>
      <c r="D150" s="1">
        <f t="shared" si="26"/>
        <v>0.3856465</v>
      </c>
      <c r="E150" s="1">
        <f t="shared" si="27"/>
        <v>0.10676250000000007</v>
      </c>
      <c r="F150" s="1">
        <v>0.47441800000000001</v>
      </c>
      <c r="G150" s="1">
        <v>0.36533300000000002</v>
      </c>
      <c r="H150" s="1">
        <f t="shared" si="28"/>
        <v>0.41987550000000001</v>
      </c>
      <c r="I150" s="1">
        <f t="shared" si="29"/>
        <v>5.454250000000007E-2</v>
      </c>
      <c r="J150" s="1">
        <f t="shared" si="24"/>
        <v>0.32854225000000004</v>
      </c>
      <c r="K150" s="1">
        <f t="shared" si="25"/>
        <v>0.10855153373155176</v>
      </c>
      <c r="M150" s="2">
        <v>73</v>
      </c>
      <c r="N150" s="2">
        <v>0.39035799999999998</v>
      </c>
      <c r="O150" s="1">
        <v>0.24155499999999999</v>
      </c>
      <c r="P150" s="1">
        <f t="shared" si="30"/>
        <v>0.31595649999999997</v>
      </c>
      <c r="Q150" s="1">
        <f t="shared" si="31"/>
        <v>7.440150000000012E-2</v>
      </c>
      <c r="R150" s="1">
        <v>0.426035</v>
      </c>
      <c r="S150" s="1">
        <v>0.28158499999999997</v>
      </c>
      <c r="T150" s="1">
        <f t="shared" si="32"/>
        <v>0.35380999999999996</v>
      </c>
      <c r="U150" s="1">
        <f t="shared" si="33"/>
        <v>7.2225000000000053E-2</v>
      </c>
    </row>
    <row r="151" spans="1:21" x14ac:dyDescent="0.2">
      <c r="A151" s="2">
        <v>73.5</v>
      </c>
      <c r="B151" s="2">
        <v>0.479993</v>
      </c>
      <c r="C151" s="1">
        <v>0.27701300000000001</v>
      </c>
      <c r="D151" s="1">
        <f t="shared" si="26"/>
        <v>0.37850300000000003</v>
      </c>
      <c r="E151" s="1">
        <f t="shared" si="27"/>
        <v>0.10148999999999989</v>
      </c>
      <c r="F151" s="1">
        <v>0.471918</v>
      </c>
      <c r="G151" s="1">
        <v>0.36680000000000001</v>
      </c>
      <c r="H151" s="1">
        <f t="shared" si="28"/>
        <v>0.41935900000000004</v>
      </c>
      <c r="I151" s="1">
        <f t="shared" si="29"/>
        <v>5.2558999999999904E-2</v>
      </c>
      <c r="J151" s="1">
        <f t="shared" si="24"/>
        <v>0.32765899999999998</v>
      </c>
      <c r="K151" s="1">
        <f t="shared" si="25"/>
        <v>0.10874617590313497</v>
      </c>
      <c r="M151" s="2">
        <v>73.5</v>
      </c>
      <c r="N151" s="2">
        <v>0.377083</v>
      </c>
      <c r="O151" s="1">
        <v>0.2399</v>
      </c>
      <c r="P151" s="1">
        <f t="shared" si="30"/>
        <v>0.30849150000000003</v>
      </c>
      <c r="Q151" s="1">
        <f t="shared" si="31"/>
        <v>6.8591499999999847E-2</v>
      </c>
      <c r="R151" s="1">
        <v>0.42477900000000002</v>
      </c>
      <c r="S151" s="1">
        <v>0.27872400000000003</v>
      </c>
      <c r="T151" s="1">
        <f t="shared" si="32"/>
        <v>0.35175149999999999</v>
      </c>
      <c r="U151" s="1">
        <f t="shared" si="33"/>
        <v>7.302750000000012E-2</v>
      </c>
    </row>
    <row r="152" spans="1:21" x14ac:dyDescent="0.2">
      <c r="A152" s="2">
        <v>74</v>
      </c>
      <c r="B152" s="2">
        <v>0.46854299999999999</v>
      </c>
      <c r="C152" s="1">
        <v>0.27507100000000001</v>
      </c>
      <c r="D152" s="1">
        <f t="shared" si="26"/>
        <v>0.371807</v>
      </c>
      <c r="E152" s="1">
        <f t="shared" si="27"/>
        <v>9.6735999999999892E-2</v>
      </c>
      <c r="F152" s="1">
        <v>0.46714099999999997</v>
      </c>
      <c r="G152" s="1">
        <v>0.36726599999999998</v>
      </c>
      <c r="H152" s="1">
        <f t="shared" si="28"/>
        <v>0.41720349999999995</v>
      </c>
      <c r="I152" s="1">
        <f t="shared" si="29"/>
        <v>4.993750000000035E-2</v>
      </c>
      <c r="J152" s="1">
        <f t="shared" si="24"/>
        <v>0.32538700000000009</v>
      </c>
      <c r="K152" s="1">
        <f t="shared" si="25"/>
        <v>0.10860261091577035</v>
      </c>
      <c r="M152" s="2">
        <v>74</v>
      </c>
      <c r="N152" s="2">
        <v>0.36993900000000002</v>
      </c>
      <c r="O152" s="1">
        <v>0.23019999999999999</v>
      </c>
      <c r="P152" s="1">
        <f t="shared" si="30"/>
        <v>0.30006949999999999</v>
      </c>
      <c r="Q152" s="1">
        <f t="shared" si="31"/>
        <v>6.9869500000000015E-2</v>
      </c>
      <c r="R152" s="1">
        <v>0.424902</v>
      </c>
      <c r="S152" s="1">
        <v>0.27680300000000002</v>
      </c>
      <c r="T152" s="1">
        <f t="shared" si="32"/>
        <v>0.35085250000000001</v>
      </c>
      <c r="U152" s="1">
        <f t="shared" si="33"/>
        <v>7.404949999999999E-2</v>
      </c>
    </row>
    <row r="153" spans="1:21" x14ac:dyDescent="0.2">
      <c r="A153" s="2">
        <v>74.5</v>
      </c>
      <c r="B153" s="2">
        <v>0.45471099999999998</v>
      </c>
      <c r="C153" s="1">
        <v>0.26433099999999998</v>
      </c>
      <c r="D153" s="1">
        <f t="shared" si="26"/>
        <v>0.35952099999999998</v>
      </c>
      <c r="E153" s="1">
        <f t="shared" si="27"/>
        <v>9.5190000000000025E-2</v>
      </c>
      <c r="F153" s="1">
        <v>0.46102900000000002</v>
      </c>
      <c r="G153" s="1">
        <v>0.366867</v>
      </c>
      <c r="H153" s="1">
        <f t="shared" si="28"/>
        <v>0.41394799999999998</v>
      </c>
      <c r="I153" s="1">
        <f t="shared" si="29"/>
        <v>4.7081000000000275E-2</v>
      </c>
      <c r="J153" s="1">
        <f t="shared" si="24"/>
        <v>0.32223125000000008</v>
      </c>
      <c r="K153" s="1">
        <f t="shared" si="25"/>
        <v>0.10820597020330655</v>
      </c>
      <c r="M153" s="2">
        <v>74.5</v>
      </c>
      <c r="N153" s="2">
        <v>0.36835699999999999</v>
      </c>
      <c r="O153" s="1">
        <v>0.22511300000000001</v>
      </c>
      <c r="P153" s="1">
        <f t="shared" si="30"/>
        <v>0.29673499999999997</v>
      </c>
      <c r="Q153" s="1">
        <f t="shared" si="31"/>
        <v>7.1622000000000047E-2</v>
      </c>
      <c r="R153" s="1">
        <v>0.42579099999999998</v>
      </c>
      <c r="S153" s="1">
        <v>0.272733</v>
      </c>
      <c r="T153" s="1">
        <f t="shared" si="32"/>
        <v>0.34926199999999996</v>
      </c>
      <c r="U153" s="1">
        <f t="shared" si="33"/>
        <v>7.6529000000000111E-2</v>
      </c>
    </row>
    <row r="154" spans="1:21" x14ac:dyDescent="0.2">
      <c r="A154" s="2">
        <v>75</v>
      </c>
      <c r="B154" s="2">
        <v>0.44398599999999999</v>
      </c>
      <c r="C154" s="1">
        <v>0.26216400000000001</v>
      </c>
      <c r="D154" s="1">
        <f t="shared" si="26"/>
        <v>0.35307500000000003</v>
      </c>
      <c r="E154" s="1">
        <f t="shared" si="27"/>
        <v>9.0910999999999895E-2</v>
      </c>
      <c r="F154" s="1">
        <v>0.45568500000000001</v>
      </c>
      <c r="G154" s="1">
        <v>0.36724099999999998</v>
      </c>
      <c r="H154" s="1">
        <f t="shared" si="28"/>
        <v>0.41146300000000002</v>
      </c>
      <c r="I154" s="1">
        <f t="shared" si="29"/>
        <v>4.4221999999999678E-2</v>
      </c>
      <c r="J154" s="1">
        <f t="shared" si="24"/>
        <v>0.31965274999999999</v>
      </c>
      <c r="K154" s="1">
        <f t="shared" si="25"/>
        <v>0.10804352756014075</v>
      </c>
      <c r="M154" s="2">
        <v>75</v>
      </c>
      <c r="N154" s="2">
        <v>0.36853000000000002</v>
      </c>
      <c r="O154" s="1">
        <v>0.22778499999999999</v>
      </c>
      <c r="P154" s="1">
        <f t="shared" si="30"/>
        <v>0.29815750000000002</v>
      </c>
      <c r="Q154" s="1">
        <f t="shared" si="31"/>
        <v>7.0372499999999935E-2</v>
      </c>
      <c r="R154" s="1">
        <v>0.42413499999999998</v>
      </c>
      <c r="S154" s="1">
        <v>0.269123</v>
      </c>
      <c r="T154" s="1">
        <f t="shared" si="32"/>
        <v>0.34662899999999996</v>
      </c>
      <c r="U154" s="1">
        <f t="shared" si="33"/>
        <v>7.7505999999999964E-2</v>
      </c>
    </row>
    <row r="155" spans="1:21" x14ac:dyDescent="0.2">
      <c r="A155" s="2">
        <v>75.5</v>
      </c>
      <c r="B155" s="2">
        <v>0.43466900000000003</v>
      </c>
      <c r="C155" s="1">
        <v>0.26603100000000002</v>
      </c>
      <c r="D155" s="1">
        <f t="shared" si="26"/>
        <v>0.35035000000000005</v>
      </c>
      <c r="E155" s="1">
        <f t="shared" si="27"/>
        <v>8.4318999999999825E-2</v>
      </c>
      <c r="F155" s="1">
        <v>0.450847</v>
      </c>
      <c r="G155" s="1">
        <v>0.36670399999999997</v>
      </c>
      <c r="H155" s="1">
        <f t="shared" si="28"/>
        <v>0.40877549999999996</v>
      </c>
      <c r="I155" s="1">
        <f t="shared" si="29"/>
        <v>4.2071500000000032E-2</v>
      </c>
      <c r="J155" s="1">
        <f t="shared" si="24"/>
        <v>0.31709949999999998</v>
      </c>
      <c r="K155" s="1">
        <f t="shared" si="25"/>
        <v>0.1077001444012753</v>
      </c>
      <c r="M155" s="2">
        <v>75.5</v>
      </c>
      <c r="N155" s="2">
        <v>0.36712099999999998</v>
      </c>
      <c r="O155" s="1">
        <v>0.23086200000000001</v>
      </c>
      <c r="P155" s="1">
        <f t="shared" si="30"/>
        <v>0.29899149999999997</v>
      </c>
      <c r="Q155" s="1">
        <f t="shared" si="31"/>
        <v>6.8129500000000176E-2</v>
      </c>
      <c r="R155" s="1">
        <v>0.42289300000000002</v>
      </c>
      <c r="S155" s="1">
        <v>0.26360299999999998</v>
      </c>
      <c r="T155" s="1">
        <f t="shared" si="32"/>
        <v>0.343248</v>
      </c>
      <c r="U155" s="1">
        <f t="shared" si="33"/>
        <v>7.9645000000000063E-2</v>
      </c>
    </row>
    <row r="156" spans="1:21" x14ac:dyDescent="0.2">
      <c r="A156" s="2">
        <v>76</v>
      </c>
      <c r="B156" s="2">
        <v>0.43089</v>
      </c>
      <c r="C156" s="1">
        <v>0.27454899999999999</v>
      </c>
      <c r="D156" s="1">
        <f t="shared" si="26"/>
        <v>0.35271949999999996</v>
      </c>
      <c r="E156" s="1">
        <f t="shared" si="27"/>
        <v>7.8170500000000129E-2</v>
      </c>
      <c r="F156" s="1">
        <v>0.44459700000000002</v>
      </c>
      <c r="G156" s="1">
        <v>0.36607699999999999</v>
      </c>
      <c r="H156" s="1">
        <f t="shared" si="28"/>
        <v>0.405337</v>
      </c>
      <c r="I156" s="1">
        <f t="shared" si="29"/>
        <v>3.9260000000000017E-2</v>
      </c>
      <c r="J156" s="1">
        <f t="shared" si="24"/>
        <v>0.31381775000000001</v>
      </c>
      <c r="K156" s="1">
        <f t="shared" si="25"/>
        <v>0.10728568955351048</v>
      </c>
      <c r="M156" s="2">
        <v>76</v>
      </c>
      <c r="N156" s="2">
        <v>0.36575000000000002</v>
      </c>
      <c r="O156" s="1">
        <v>0.22633800000000001</v>
      </c>
      <c r="P156" s="1">
        <f t="shared" si="30"/>
        <v>0.29604400000000003</v>
      </c>
      <c r="Q156" s="1">
        <f t="shared" si="31"/>
        <v>6.970599999999999E-2</v>
      </c>
      <c r="R156" s="1">
        <v>0.422456</v>
      </c>
      <c r="S156" s="1">
        <v>0.258878</v>
      </c>
      <c r="T156" s="1">
        <f t="shared" si="32"/>
        <v>0.340667</v>
      </c>
      <c r="U156" s="1">
        <f t="shared" si="33"/>
        <v>8.178900000000007E-2</v>
      </c>
    </row>
    <row r="157" spans="1:21" x14ac:dyDescent="0.2">
      <c r="A157" s="2">
        <v>76.5</v>
      </c>
      <c r="B157" s="2">
        <v>0.42557499999999998</v>
      </c>
      <c r="C157" s="1">
        <v>0.28085199999999999</v>
      </c>
      <c r="D157" s="1">
        <f t="shared" si="26"/>
        <v>0.35321349999999996</v>
      </c>
      <c r="E157" s="1">
        <f t="shared" si="27"/>
        <v>7.2361499999999981E-2</v>
      </c>
      <c r="F157" s="1">
        <v>0.439554</v>
      </c>
      <c r="G157" s="1">
        <v>0.36509599999999998</v>
      </c>
      <c r="H157" s="1">
        <f t="shared" si="28"/>
        <v>0.40232499999999999</v>
      </c>
      <c r="I157" s="1">
        <f t="shared" si="29"/>
        <v>3.7229000000000012E-2</v>
      </c>
      <c r="J157" s="1">
        <f t="shared" si="24"/>
        <v>0.31105099999999997</v>
      </c>
      <c r="K157" s="1">
        <f t="shared" si="25"/>
        <v>0.10684532631280082</v>
      </c>
      <c r="M157" s="2">
        <v>76.5</v>
      </c>
      <c r="N157" s="2">
        <v>0.36043500000000001</v>
      </c>
      <c r="O157" s="1">
        <v>0.219969</v>
      </c>
      <c r="P157" s="1">
        <f t="shared" si="30"/>
        <v>0.29020200000000002</v>
      </c>
      <c r="Q157" s="1">
        <f t="shared" si="31"/>
        <v>7.0232999999999907E-2</v>
      </c>
      <c r="R157" s="1">
        <v>0.41805599999999998</v>
      </c>
      <c r="S157" s="1">
        <v>0.255413</v>
      </c>
      <c r="T157" s="1">
        <f t="shared" si="32"/>
        <v>0.33673449999999999</v>
      </c>
      <c r="U157" s="1">
        <f t="shared" si="33"/>
        <v>8.1321499999999991E-2</v>
      </c>
    </row>
    <row r="158" spans="1:21" x14ac:dyDescent="0.2">
      <c r="A158" s="2">
        <v>77</v>
      </c>
      <c r="B158" s="2">
        <v>0.41686299999999998</v>
      </c>
      <c r="C158" s="1">
        <v>0.28318900000000002</v>
      </c>
      <c r="D158" s="1">
        <f t="shared" si="26"/>
        <v>0.350026</v>
      </c>
      <c r="E158" s="1">
        <f t="shared" si="27"/>
        <v>6.683699999999998E-2</v>
      </c>
      <c r="F158" s="1">
        <v>0.43326599999999998</v>
      </c>
      <c r="G158" s="1">
        <v>0.36419299999999999</v>
      </c>
      <c r="H158" s="1">
        <f t="shared" si="28"/>
        <v>0.39872949999999996</v>
      </c>
      <c r="I158" s="1">
        <f t="shared" si="29"/>
        <v>3.4536499999999991E-2</v>
      </c>
      <c r="J158" s="1">
        <f t="shared" si="24"/>
        <v>0.30768124999999996</v>
      </c>
      <c r="K158" s="1">
        <f t="shared" si="25"/>
        <v>0.10638658311462758</v>
      </c>
      <c r="M158" s="2">
        <v>77</v>
      </c>
      <c r="N158" s="2">
        <v>0.35562199999999999</v>
      </c>
      <c r="O158" s="1">
        <v>0.21818000000000001</v>
      </c>
      <c r="P158" s="1">
        <f t="shared" si="30"/>
        <v>0.28690100000000002</v>
      </c>
      <c r="Q158" s="1">
        <f t="shared" si="31"/>
        <v>6.8720999999999879E-2</v>
      </c>
      <c r="R158" s="1">
        <v>0.41380800000000001</v>
      </c>
      <c r="S158" s="1">
        <v>0.25225999999999998</v>
      </c>
      <c r="T158" s="1">
        <f t="shared" si="32"/>
        <v>0.333034</v>
      </c>
      <c r="U158" s="1">
        <f t="shared" si="33"/>
        <v>8.0774000000000026E-2</v>
      </c>
    </row>
    <row r="159" spans="1:21" x14ac:dyDescent="0.2">
      <c r="A159" s="2">
        <v>77.5</v>
      </c>
      <c r="B159" s="2">
        <v>0.40236699999999997</v>
      </c>
      <c r="C159" s="1">
        <v>0.28403</v>
      </c>
      <c r="D159" s="1">
        <f t="shared" si="26"/>
        <v>0.34319849999999996</v>
      </c>
      <c r="E159" s="1">
        <f t="shared" si="27"/>
        <v>5.9168500000000165E-2</v>
      </c>
      <c r="F159" s="1">
        <v>0.42594500000000002</v>
      </c>
      <c r="G159" s="1">
        <v>0.36306300000000002</v>
      </c>
      <c r="H159" s="1">
        <f t="shared" si="28"/>
        <v>0.39450400000000002</v>
      </c>
      <c r="I159" s="1">
        <f t="shared" si="29"/>
        <v>3.144099999999999E-2</v>
      </c>
      <c r="J159" s="1">
        <f t="shared" si="24"/>
        <v>0.30373825000000004</v>
      </c>
      <c r="K159" s="1">
        <f t="shared" si="25"/>
        <v>0.10585006662400147</v>
      </c>
      <c r="M159" s="2">
        <v>77.5</v>
      </c>
      <c r="N159" s="2">
        <v>0.34709000000000001</v>
      </c>
      <c r="O159" s="1">
        <v>0.21877199999999999</v>
      </c>
      <c r="P159" s="1">
        <f t="shared" si="30"/>
        <v>0.28293099999999999</v>
      </c>
      <c r="Q159" s="1">
        <f t="shared" si="31"/>
        <v>6.4159000000000035E-2</v>
      </c>
      <c r="R159" s="1">
        <v>0.41280899999999998</v>
      </c>
      <c r="S159" s="1">
        <v>0.247722</v>
      </c>
      <c r="T159" s="1">
        <f t="shared" si="32"/>
        <v>0.33026549999999999</v>
      </c>
      <c r="U159" s="1">
        <f t="shared" si="33"/>
        <v>8.254350000000002E-2</v>
      </c>
    </row>
    <row r="160" spans="1:21" x14ac:dyDescent="0.2">
      <c r="A160" s="2">
        <v>78</v>
      </c>
      <c r="B160" s="2">
        <v>0.38841599999999998</v>
      </c>
      <c r="C160" s="1">
        <v>0.278646</v>
      </c>
      <c r="D160" s="1">
        <f t="shared" si="26"/>
        <v>0.33353100000000002</v>
      </c>
      <c r="E160" s="1">
        <f t="shared" si="27"/>
        <v>5.4884999999999823E-2</v>
      </c>
      <c r="F160" s="1">
        <v>0.42192099999999999</v>
      </c>
      <c r="G160" s="1">
        <v>0.36121399999999998</v>
      </c>
      <c r="H160" s="1">
        <f t="shared" si="28"/>
        <v>0.39156749999999996</v>
      </c>
      <c r="I160" s="1">
        <f t="shared" si="29"/>
        <v>3.0353500000000002E-2</v>
      </c>
      <c r="J160" s="1">
        <f t="shared" si="24"/>
        <v>0.30126399999999998</v>
      </c>
      <c r="K160" s="1">
        <f t="shared" si="25"/>
        <v>0.10525067182234779</v>
      </c>
      <c r="M160" s="2">
        <v>78</v>
      </c>
      <c r="N160" s="2">
        <v>0.34124199999999999</v>
      </c>
      <c r="O160" s="1">
        <v>0.218584</v>
      </c>
      <c r="P160" s="1">
        <f t="shared" si="30"/>
        <v>0.27991299999999997</v>
      </c>
      <c r="Q160" s="1">
        <f t="shared" si="31"/>
        <v>6.1329000000000168E-2</v>
      </c>
      <c r="R160" s="1">
        <v>0.40740500000000002</v>
      </c>
      <c r="S160" s="1">
        <v>0.24437999999999999</v>
      </c>
      <c r="T160" s="1">
        <f t="shared" si="32"/>
        <v>0.32589250000000003</v>
      </c>
      <c r="U160" s="1">
        <f t="shared" si="33"/>
        <v>8.1512499999999974E-2</v>
      </c>
    </row>
    <row r="161" spans="1:21" x14ac:dyDescent="0.2">
      <c r="A161" s="2">
        <v>78.5</v>
      </c>
      <c r="B161" s="2">
        <v>0.37675700000000001</v>
      </c>
      <c r="C161" s="1">
        <v>0.27075300000000002</v>
      </c>
      <c r="D161" s="1">
        <f t="shared" si="26"/>
        <v>0.32375500000000001</v>
      </c>
      <c r="E161" s="1">
        <f t="shared" si="27"/>
        <v>5.3001999999999994E-2</v>
      </c>
      <c r="F161" s="1">
        <v>0.41666199999999998</v>
      </c>
      <c r="G161" s="1">
        <v>0.35739100000000001</v>
      </c>
      <c r="H161" s="1">
        <f t="shared" si="28"/>
        <v>0.3870265</v>
      </c>
      <c r="I161" s="1">
        <f t="shared" si="29"/>
        <v>2.9635499999999978E-2</v>
      </c>
      <c r="J161" s="1">
        <f t="shared" si="24"/>
        <v>0.29767874999999999</v>
      </c>
      <c r="K161" s="1">
        <f t="shared" si="25"/>
        <v>0.10411146317569137</v>
      </c>
      <c r="M161" s="2">
        <v>78.5</v>
      </c>
      <c r="N161" s="2">
        <v>0.33245999999999998</v>
      </c>
      <c r="O161" s="1">
        <v>0.22156999999999999</v>
      </c>
      <c r="P161" s="1">
        <f t="shared" si="30"/>
        <v>0.27701500000000001</v>
      </c>
      <c r="Q161" s="1">
        <f t="shared" si="31"/>
        <v>5.5444999999999876E-2</v>
      </c>
      <c r="R161" s="1">
        <v>0.40296999999999999</v>
      </c>
      <c r="S161" s="1">
        <v>0.24126900000000001</v>
      </c>
      <c r="T161" s="1">
        <f t="shared" si="32"/>
        <v>0.3221195</v>
      </c>
      <c r="U161" s="1">
        <f t="shared" si="33"/>
        <v>8.085050000000002E-2</v>
      </c>
    </row>
    <row r="162" spans="1:21" x14ac:dyDescent="0.2">
      <c r="A162" s="2">
        <v>79</v>
      </c>
      <c r="B162" s="2">
        <v>0.36820999999999998</v>
      </c>
      <c r="C162" s="1">
        <v>0.27071400000000001</v>
      </c>
      <c r="D162" s="1">
        <f t="shared" si="26"/>
        <v>0.31946200000000002</v>
      </c>
      <c r="E162" s="1">
        <f t="shared" si="27"/>
        <v>4.874799999999984E-2</v>
      </c>
      <c r="F162" s="1">
        <v>0.41040599999999999</v>
      </c>
      <c r="G162" s="1">
        <v>0.35329500000000003</v>
      </c>
      <c r="H162" s="1">
        <f t="shared" si="28"/>
        <v>0.38185049999999998</v>
      </c>
      <c r="I162" s="1">
        <f t="shared" si="29"/>
        <v>2.855549999999998E-2</v>
      </c>
      <c r="J162" s="1">
        <f t="shared" si="24"/>
        <v>0.29352674999999995</v>
      </c>
      <c r="K162" s="1">
        <f t="shared" si="25"/>
        <v>0.10287200835625797</v>
      </c>
      <c r="M162" s="2">
        <v>79</v>
      </c>
      <c r="N162" s="2">
        <v>0.32704699999999998</v>
      </c>
      <c r="O162" s="1">
        <v>0.21462700000000001</v>
      </c>
      <c r="P162" s="1">
        <f t="shared" si="30"/>
        <v>0.27083699999999999</v>
      </c>
      <c r="Q162" s="1">
        <f t="shared" si="31"/>
        <v>5.6209999999999975E-2</v>
      </c>
      <c r="R162" s="1">
        <v>0.39933200000000002</v>
      </c>
      <c r="S162" s="1">
        <v>0.23538600000000001</v>
      </c>
      <c r="T162" s="1">
        <f t="shared" si="32"/>
        <v>0.317359</v>
      </c>
      <c r="U162" s="1">
        <f t="shared" si="33"/>
        <v>8.1973000000000032E-2</v>
      </c>
    </row>
    <row r="163" spans="1:21" x14ac:dyDescent="0.2">
      <c r="A163" s="2">
        <v>79.5</v>
      </c>
      <c r="B163" s="2">
        <v>0.35165000000000002</v>
      </c>
      <c r="C163" s="1">
        <v>0.26922200000000002</v>
      </c>
      <c r="D163" s="1">
        <f t="shared" si="26"/>
        <v>0.31043600000000005</v>
      </c>
      <c r="E163" s="1">
        <f t="shared" si="27"/>
        <v>4.1213999999999827E-2</v>
      </c>
      <c r="F163" s="1">
        <v>0.40255800000000003</v>
      </c>
      <c r="G163" s="1">
        <v>0.350188</v>
      </c>
      <c r="H163" s="1">
        <f t="shared" si="28"/>
        <v>0.37637300000000001</v>
      </c>
      <c r="I163" s="1">
        <f t="shared" si="29"/>
        <v>2.618500000000001E-2</v>
      </c>
      <c r="J163" s="1">
        <f t="shared" si="24"/>
        <v>0.28882599999999997</v>
      </c>
      <c r="K163" s="1">
        <f t="shared" si="25"/>
        <v>0.10184139900300318</v>
      </c>
      <c r="M163" s="2">
        <v>79.5</v>
      </c>
      <c r="N163" s="2">
        <v>0.32323800000000003</v>
      </c>
      <c r="O163" s="1">
        <v>0.203429</v>
      </c>
      <c r="P163" s="1">
        <f t="shared" si="30"/>
        <v>0.2633335</v>
      </c>
      <c r="Q163" s="1">
        <f t="shared" si="31"/>
        <v>5.9904500000000117E-2</v>
      </c>
      <c r="R163" s="1">
        <v>0.39629799999999998</v>
      </c>
      <c r="S163" s="1">
        <v>0.230681</v>
      </c>
      <c r="T163" s="1">
        <f t="shared" si="32"/>
        <v>0.31348949999999998</v>
      </c>
      <c r="U163" s="1">
        <f t="shared" si="33"/>
        <v>8.2808500000000007E-2</v>
      </c>
    </row>
    <row r="164" spans="1:21" x14ac:dyDescent="0.2">
      <c r="A164" s="2">
        <v>80</v>
      </c>
      <c r="B164" s="2">
        <v>0.341499</v>
      </c>
      <c r="C164" s="1">
        <v>0.28156700000000001</v>
      </c>
      <c r="D164" s="1">
        <f t="shared" si="26"/>
        <v>0.311533</v>
      </c>
      <c r="E164" s="1">
        <f t="shared" si="27"/>
        <v>2.9965999999999989E-2</v>
      </c>
      <c r="F164" s="1">
        <v>0.39669100000000002</v>
      </c>
      <c r="G164" s="1">
        <v>0.34696300000000002</v>
      </c>
      <c r="H164" s="1">
        <f t="shared" si="28"/>
        <v>0.37182700000000002</v>
      </c>
      <c r="I164" s="1">
        <f t="shared" si="29"/>
        <v>2.4863999999999994E-2</v>
      </c>
      <c r="J164" s="1">
        <f t="shared" si="24"/>
        <v>0.28508624999999999</v>
      </c>
      <c r="K164" s="1">
        <f t="shared" si="25"/>
        <v>0.10084307364456592</v>
      </c>
      <c r="M164" s="2">
        <v>80</v>
      </c>
      <c r="N164" s="2">
        <v>0.31338700000000003</v>
      </c>
      <c r="O164" s="1">
        <v>0.202598</v>
      </c>
      <c r="P164" s="1">
        <f t="shared" si="30"/>
        <v>0.25799250000000001</v>
      </c>
      <c r="Q164" s="1">
        <f t="shared" si="31"/>
        <v>5.5394499999999944E-2</v>
      </c>
      <c r="R164" s="1">
        <v>0.39004699999999998</v>
      </c>
      <c r="S164" s="1">
        <v>0.22667300000000001</v>
      </c>
      <c r="T164" s="1">
        <f t="shared" si="32"/>
        <v>0.30835999999999997</v>
      </c>
      <c r="U164" s="1">
        <f t="shared" si="33"/>
        <v>8.1687000000000093E-2</v>
      </c>
    </row>
    <row r="165" spans="1:21" x14ac:dyDescent="0.2">
      <c r="A165" s="2">
        <v>80.5</v>
      </c>
      <c r="B165" s="2">
        <v>0.33783000000000002</v>
      </c>
      <c r="C165" s="1">
        <v>0.288719</v>
      </c>
      <c r="D165" s="1">
        <f t="shared" si="26"/>
        <v>0.31327450000000001</v>
      </c>
      <c r="E165" s="1">
        <f t="shared" si="27"/>
        <v>2.4555500000000004E-2</v>
      </c>
      <c r="F165" s="1">
        <v>0.39103700000000002</v>
      </c>
      <c r="G165" s="1">
        <v>0.34481299999999998</v>
      </c>
      <c r="H165" s="1">
        <f t="shared" si="28"/>
        <v>0.367925</v>
      </c>
      <c r="I165" s="1">
        <f t="shared" si="29"/>
        <v>2.3112000000000021E-2</v>
      </c>
      <c r="J165" s="1">
        <f t="shared" ref="J165:J196" si="34">AVERAGE(F165:I165)</f>
        <v>0.28172174999999999</v>
      </c>
      <c r="K165" s="1">
        <f t="shared" ref="K165:K196" si="35">_xlfn.STDEV.S(F165:I165)/3^0.5</f>
        <v>0.10013342921364139</v>
      </c>
      <c r="M165" s="2">
        <v>80.5</v>
      </c>
      <c r="N165" s="2">
        <v>0.297707</v>
      </c>
      <c r="O165" s="1">
        <v>0.196876</v>
      </c>
      <c r="P165" s="1">
        <f t="shared" si="30"/>
        <v>0.2472915</v>
      </c>
      <c r="Q165" s="1">
        <f t="shared" si="31"/>
        <v>5.0415500000000009E-2</v>
      </c>
      <c r="R165" s="1">
        <v>0.38245699999999999</v>
      </c>
      <c r="S165" s="1">
        <v>0.220526</v>
      </c>
      <c r="T165" s="1">
        <f t="shared" si="32"/>
        <v>0.30149150000000002</v>
      </c>
      <c r="U165" s="1">
        <f t="shared" si="33"/>
        <v>8.0965499999999871E-2</v>
      </c>
    </row>
    <row r="166" spans="1:21" x14ac:dyDescent="0.2">
      <c r="A166" s="2">
        <v>81</v>
      </c>
      <c r="B166" s="2">
        <v>0.33462500000000001</v>
      </c>
      <c r="C166" s="1">
        <v>0.28344599999999998</v>
      </c>
      <c r="D166" s="1">
        <f t="shared" si="26"/>
        <v>0.30903550000000002</v>
      </c>
      <c r="E166" s="1">
        <f t="shared" si="27"/>
        <v>2.5589500000000012E-2</v>
      </c>
      <c r="F166" s="1">
        <v>0.38349100000000003</v>
      </c>
      <c r="G166" s="1">
        <v>0.34117700000000001</v>
      </c>
      <c r="H166" s="1">
        <f t="shared" si="28"/>
        <v>0.36233400000000004</v>
      </c>
      <c r="I166" s="1">
        <f t="shared" si="29"/>
        <v>2.1157000000000009E-2</v>
      </c>
      <c r="J166" s="1">
        <f t="shared" si="34"/>
        <v>0.27703975000000003</v>
      </c>
      <c r="K166" s="1">
        <f t="shared" si="35"/>
        <v>9.8993011142061077E-2</v>
      </c>
      <c r="M166" s="2">
        <v>81</v>
      </c>
      <c r="N166" s="2">
        <v>0.28723500000000002</v>
      </c>
      <c r="O166" s="1">
        <v>0.194164</v>
      </c>
      <c r="P166" s="1">
        <f t="shared" si="30"/>
        <v>0.24069950000000001</v>
      </c>
      <c r="Q166" s="1">
        <f t="shared" si="31"/>
        <v>4.6535499999999952E-2</v>
      </c>
      <c r="R166" s="1">
        <v>0.37679200000000002</v>
      </c>
      <c r="S166" s="1">
        <v>0.216192</v>
      </c>
      <c r="T166" s="1">
        <f t="shared" si="32"/>
        <v>0.29649199999999998</v>
      </c>
      <c r="U166" s="1">
        <f t="shared" si="33"/>
        <v>8.0300000000000107E-2</v>
      </c>
    </row>
    <row r="167" spans="1:21" x14ac:dyDescent="0.2">
      <c r="A167" s="2">
        <v>81.5</v>
      </c>
      <c r="B167" s="2">
        <v>0.33187699999999998</v>
      </c>
      <c r="C167" s="1">
        <v>0.26357900000000001</v>
      </c>
      <c r="D167" s="1">
        <f t="shared" si="26"/>
        <v>0.29772799999999999</v>
      </c>
      <c r="E167" s="1">
        <f t="shared" si="27"/>
        <v>3.414899999999995E-2</v>
      </c>
      <c r="F167" s="1">
        <v>0.375886</v>
      </c>
      <c r="G167" s="1">
        <v>0.33610600000000002</v>
      </c>
      <c r="H167" s="1">
        <f t="shared" si="28"/>
        <v>0.35599599999999998</v>
      </c>
      <c r="I167" s="1">
        <f t="shared" si="29"/>
        <v>1.9889999999999991E-2</v>
      </c>
      <c r="J167" s="1">
        <f t="shared" si="34"/>
        <v>0.27196949999999998</v>
      </c>
      <c r="K167" s="1">
        <f t="shared" si="35"/>
        <v>9.7477437062806163E-2</v>
      </c>
      <c r="M167" s="2">
        <v>81.5</v>
      </c>
      <c r="N167" s="2">
        <v>0.27704600000000001</v>
      </c>
      <c r="O167" s="1">
        <v>0.18637300000000001</v>
      </c>
      <c r="P167" s="1">
        <f t="shared" si="30"/>
        <v>0.23170950000000001</v>
      </c>
      <c r="Q167" s="1">
        <f t="shared" si="31"/>
        <v>4.5336500000000036E-2</v>
      </c>
      <c r="R167" s="1">
        <v>0.37041000000000002</v>
      </c>
      <c r="S167" s="1">
        <v>0.21280299999999999</v>
      </c>
      <c r="T167" s="1">
        <f t="shared" si="32"/>
        <v>0.29160649999999999</v>
      </c>
      <c r="U167" s="1">
        <f t="shared" si="33"/>
        <v>7.8803499999999985E-2</v>
      </c>
    </row>
    <row r="168" spans="1:21" x14ac:dyDescent="0.2">
      <c r="A168" s="2">
        <v>82</v>
      </c>
      <c r="B168" s="2">
        <v>0.33145599999999997</v>
      </c>
      <c r="C168" s="1">
        <v>0.24913399999999999</v>
      </c>
      <c r="D168" s="1">
        <f t="shared" si="26"/>
        <v>0.29029499999999997</v>
      </c>
      <c r="E168" s="1">
        <f t="shared" si="27"/>
        <v>4.1161000000000059E-2</v>
      </c>
      <c r="F168" s="1">
        <v>0.36960500000000002</v>
      </c>
      <c r="G168" s="1">
        <v>0.330731</v>
      </c>
      <c r="H168" s="1">
        <f t="shared" si="28"/>
        <v>0.35016800000000003</v>
      </c>
      <c r="I168" s="1">
        <f t="shared" si="29"/>
        <v>1.9437000000000006E-2</v>
      </c>
      <c r="J168" s="1">
        <f t="shared" si="34"/>
        <v>0.26748525000000001</v>
      </c>
      <c r="K168" s="1">
        <f t="shared" si="35"/>
        <v>9.5912483087882416E-2</v>
      </c>
      <c r="M168" s="2">
        <v>82</v>
      </c>
      <c r="N168" s="2">
        <v>0.27227200000000001</v>
      </c>
      <c r="O168" s="1">
        <v>0.17711199999999999</v>
      </c>
      <c r="P168" s="1">
        <f t="shared" si="30"/>
        <v>0.224692</v>
      </c>
      <c r="Q168" s="1">
        <f t="shared" si="31"/>
        <v>4.7579999999999997E-2</v>
      </c>
      <c r="R168" s="1">
        <v>0.36620999999999998</v>
      </c>
      <c r="S168" s="1">
        <v>0.20835500000000001</v>
      </c>
      <c r="T168" s="1">
        <f t="shared" si="32"/>
        <v>0.2872825</v>
      </c>
      <c r="U168" s="1">
        <f t="shared" si="33"/>
        <v>7.8927499999999956E-2</v>
      </c>
    </row>
    <row r="169" spans="1:21" x14ac:dyDescent="0.2">
      <c r="A169" s="2">
        <v>82.5</v>
      </c>
      <c r="B169" s="2">
        <v>0.32574700000000001</v>
      </c>
      <c r="C169" s="1">
        <v>0.24710299999999999</v>
      </c>
      <c r="D169" s="1">
        <f t="shared" si="26"/>
        <v>0.28642499999999999</v>
      </c>
      <c r="E169" s="1">
        <f t="shared" si="27"/>
        <v>3.9322000000000135E-2</v>
      </c>
      <c r="F169" s="1">
        <v>0.36235699999999998</v>
      </c>
      <c r="G169" s="1">
        <v>0.323936</v>
      </c>
      <c r="H169" s="1">
        <f t="shared" si="28"/>
        <v>0.34314650000000002</v>
      </c>
      <c r="I169" s="1">
        <f t="shared" si="29"/>
        <v>1.9210499999999991E-2</v>
      </c>
      <c r="J169" s="1">
        <f t="shared" si="34"/>
        <v>0.26216250000000002</v>
      </c>
      <c r="K169" s="1">
        <f t="shared" si="35"/>
        <v>9.3949741701791448E-2</v>
      </c>
      <c r="M169" s="2">
        <v>82.5</v>
      </c>
      <c r="N169" s="2">
        <v>0.26675199999999999</v>
      </c>
      <c r="O169" s="1">
        <v>0.17005700000000001</v>
      </c>
      <c r="P169" s="1">
        <f t="shared" si="30"/>
        <v>0.2184045</v>
      </c>
      <c r="Q169" s="1">
        <f t="shared" si="31"/>
        <v>4.8347500000000029E-2</v>
      </c>
      <c r="R169" s="1">
        <v>0.35657299999999997</v>
      </c>
      <c r="S169" s="1">
        <v>0.203823</v>
      </c>
      <c r="T169" s="1">
        <f t="shared" si="32"/>
        <v>0.280198</v>
      </c>
      <c r="U169" s="1">
        <f t="shared" si="33"/>
        <v>7.6374999999999971E-2</v>
      </c>
    </row>
    <row r="170" spans="1:21" x14ac:dyDescent="0.2">
      <c r="A170" s="2">
        <v>83</v>
      </c>
      <c r="B170" s="2">
        <v>0.31717099999999998</v>
      </c>
      <c r="C170" s="1">
        <v>0.24899399999999999</v>
      </c>
      <c r="D170" s="1">
        <f t="shared" si="26"/>
        <v>0.28308250000000001</v>
      </c>
      <c r="E170" s="1">
        <f t="shared" si="27"/>
        <v>3.4088499999999619E-2</v>
      </c>
      <c r="F170" s="1">
        <v>0.353491</v>
      </c>
      <c r="G170" s="1">
        <v>0.317442</v>
      </c>
      <c r="H170" s="1">
        <f t="shared" si="28"/>
        <v>0.3354665</v>
      </c>
      <c r="I170" s="1">
        <f t="shared" si="29"/>
        <v>1.8024499999999999E-2</v>
      </c>
      <c r="J170" s="1">
        <f t="shared" si="34"/>
        <v>0.25610600000000006</v>
      </c>
      <c r="K170" s="1">
        <f t="shared" si="35"/>
        <v>9.2030690969854612E-2</v>
      </c>
      <c r="M170" s="2">
        <v>83</v>
      </c>
      <c r="N170" s="2">
        <v>0.26338800000000001</v>
      </c>
      <c r="O170" s="1">
        <v>0.16662199999999999</v>
      </c>
      <c r="P170" s="1">
        <f t="shared" si="30"/>
        <v>0.215005</v>
      </c>
      <c r="Q170" s="1">
        <f t="shared" si="31"/>
        <v>4.8382999999999947E-2</v>
      </c>
      <c r="R170" s="1">
        <v>0.34640599999999999</v>
      </c>
      <c r="S170" s="1">
        <v>0.19913500000000001</v>
      </c>
      <c r="T170" s="1">
        <f t="shared" si="32"/>
        <v>0.27277050000000003</v>
      </c>
      <c r="U170" s="1">
        <f t="shared" si="33"/>
        <v>7.363549999999984E-2</v>
      </c>
    </row>
    <row r="171" spans="1:21" x14ac:dyDescent="0.2">
      <c r="A171" s="2">
        <v>83.5</v>
      </c>
      <c r="B171" s="2">
        <v>0.30952099999999999</v>
      </c>
      <c r="C171" s="1">
        <v>0.24312900000000001</v>
      </c>
      <c r="D171" s="1">
        <f t="shared" si="26"/>
        <v>0.27632499999999999</v>
      </c>
      <c r="E171" s="1">
        <f t="shared" si="27"/>
        <v>3.3196000000000267E-2</v>
      </c>
      <c r="F171" s="1">
        <v>0.34259299999999998</v>
      </c>
      <c r="G171" s="1">
        <v>0.31212400000000001</v>
      </c>
      <c r="H171" s="1">
        <f t="shared" si="28"/>
        <v>0.3273585</v>
      </c>
      <c r="I171" s="1">
        <f t="shared" si="29"/>
        <v>1.5234499999999982E-2</v>
      </c>
      <c r="J171" s="1">
        <f t="shared" si="34"/>
        <v>0.24932749999999998</v>
      </c>
      <c r="K171" s="1">
        <f t="shared" si="35"/>
        <v>9.0388189686054804E-2</v>
      </c>
      <c r="M171" s="2">
        <v>83.5</v>
      </c>
      <c r="N171" s="2">
        <v>0.26119700000000001</v>
      </c>
      <c r="O171" s="1">
        <v>0.15967400000000001</v>
      </c>
      <c r="P171" s="1">
        <f t="shared" si="30"/>
        <v>0.2104355</v>
      </c>
      <c r="Q171" s="1">
        <f t="shared" si="31"/>
        <v>5.0761500000000084E-2</v>
      </c>
      <c r="R171" s="1">
        <v>0.34027499999999999</v>
      </c>
      <c r="S171" s="1">
        <v>0.19414699999999999</v>
      </c>
      <c r="T171" s="1">
        <f t="shared" si="32"/>
        <v>0.26721099999999998</v>
      </c>
      <c r="U171" s="1">
        <f t="shared" si="33"/>
        <v>7.3064000000000129E-2</v>
      </c>
    </row>
    <row r="172" spans="1:21" x14ac:dyDescent="0.2">
      <c r="A172" s="2">
        <v>84</v>
      </c>
      <c r="B172" s="2">
        <v>0.30142600000000003</v>
      </c>
      <c r="C172" s="1">
        <v>0.23172599999999999</v>
      </c>
      <c r="D172" s="1">
        <f t="shared" si="26"/>
        <v>0.26657600000000004</v>
      </c>
      <c r="E172" s="1">
        <f t="shared" si="27"/>
        <v>3.4849999999999735E-2</v>
      </c>
      <c r="F172" s="1">
        <v>0.33429700000000001</v>
      </c>
      <c r="G172" s="1">
        <v>0.30553399999999997</v>
      </c>
      <c r="H172" s="1">
        <f t="shared" si="28"/>
        <v>0.31991550000000002</v>
      </c>
      <c r="I172" s="1">
        <f t="shared" si="29"/>
        <v>1.4381500000000019E-2</v>
      </c>
      <c r="J172" s="1">
        <f t="shared" si="34"/>
        <v>0.24353200000000003</v>
      </c>
      <c r="K172" s="1">
        <f t="shared" si="35"/>
        <v>8.8460238369500677E-2</v>
      </c>
      <c r="M172" s="2">
        <v>84</v>
      </c>
      <c r="N172" s="2">
        <v>0.25425999999999999</v>
      </c>
      <c r="O172" s="1">
        <v>0.15101899999999999</v>
      </c>
      <c r="P172" s="1">
        <f t="shared" si="30"/>
        <v>0.20263949999999997</v>
      </c>
      <c r="Q172" s="1">
        <f t="shared" si="31"/>
        <v>5.1620500000000069E-2</v>
      </c>
      <c r="R172" s="1">
        <v>0.33515800000000001</v>
      </c>
      <c r="S172" s="1">
        <v>0.18958</v>
      </c>
      <c r="T172" s="1">
        <f t="shared" si="32"/>
        <v>0.26236900000000002</v>
      </c>
      <c r="U172" s="1">
        <f t="shared" si="33"/>
        <v>7.278900000000002E-2</v>
      </c>
    </row>
    <row r="173" spans="1:21" x14ac:dyDescent="0.2">
      <c r="A173" s="2">
        <v>84.5</v>
      </c>
      <c r="B173" s="2">
        <v>0.29682500000000001</v>
      </c>
      <c r="C173" s="1">
        <v>0.22706299999999999</v>
      </c>
      <c r="D173" s="1">
        <f t="shared" si="26"/>
        <v>0.26194400000000001</v>
      </c>
      <c r="E173" s="1">
        <f t="shared" si="27"/>
        <v>3.4880999999999808E-2</v>
      </c>
      <c r="F173" s="1">
        <v>0.32723999999999998</v>
      </c>
      <c r="G173" s="1">
        <v>0.30186099999999999</v>
      </c>
      <c r="H173" s="1">
        <f t="shared" si="28"/>
        <v>0.31455049999999996</v>
      </c>
      <c r="I173" s="1">
        <f t="shared" si="29"/>
        <v>1.2689499999999992E-2</v>
      </c>
      <c r="J173" s="1">
        <f t="shared" si="34"/>
        <v>0.23908524999999997</v>
      </c>
      <c r="K173" s="1">
        <f t="shared" si="35"/>
        <v>8.7344842951023099E-2</v>
      </c>
      <c r="M173" s="2">
        <v>84.5</v>
      </c>
      <c r="N173" s="2">
        <v>0.24477199999999999</v>
      </c>
      <c r="O173" s="1">
        <v>0.14482900000000001</v>
      </c>
      <c r="P173" s="1">
        <f t="shared" si="30"/>
        <v>0.19480049999999999</v>
      </c>
      <c r="Q173" s="1">
        <f t="shared" si="31"/>
        <v>4.9971499999999995E-2</v>
      </c>
      <c r="R173" s="1">
        <v>0.32674500000000001</v>
      </c>
      <c r="S173" s="1">
        <v>0.185365</v>
      </c>
      <c r="T173" s="1">
        <f t="shared" si="32"/>
        <v>0.25605500000000003</v>
      </c>
      <c r="U173" s="1">
        <f t="shared" si="33"/>
        <v>7.0689999999999975E-2</v>
      </c>
    </row>
    <row r="174" spans="1:21" x14ac:dyDescent="0.2">
      <c r="A174" s="2">
        <v>85</v>
      </c>
      <c r="B174" s="2">
        <v>0.28439999999999999</v>
      </c>
      <c r="C174" s="1">
        <v>0.22589200000000001</v>
      </c>
      <c r="D174" s="1">
        <f t="shared" si="26"/>
        <v>0.25514599999999998</v>
      </c>
      <c r="E174" s="1">
        <f t="shared" si="27"/>
        <v>2.925400000000021E-2</v>
      </c>
      <c r="F174" s="1">
        <v>0.319739</v>
      </c>
      <c r="G174" s="1">
        <v>0.29605700000000001</v>
      </c>
      <c r="H174" s="1">
        <f t="shared" si="28"/>
        <v>0.30789800000000001</v>
      </c>
      <c r="I174" s="1">
        <f t="shared" si="29"/>
        <v>1.1840999999999989E-2</v>
      </c>
      <c r="J174" s="1">
        <f t="shared" si="34"/>
        <v>0.23388375</v>
      </c>
      <c r="K174" s="1">
        <f t="shared" si="35"/>
        <v>8.5646384757812971E-2</v>
      </c>
      <c r="M174" s="2">
        <v>85</v>
      </c>
      <c r="N174" s="2">
        <v>0.23419000000000001</v>
      </c>
      <c r="O174" s="1">
        <v>0.137069</v>
      </c>
      <c r="P174" s="1">
        <f t="shared" si="30"/>
        <v>0.1856295</v>
      </c>
      <c r="Q174" s="1">
        <f t="shared" si="31"/>
        <v>4.8560499999999972E-2</v>
      </c>
      <c r="R174" s="1">
        <v>0.31961600000000001</v>
      </c>
      <c r="S174" s="1">
        <v>0.18041299999999999</v>
      </c>
      <c r="T174" s="1">
        <f t="shared" si="32"/>
        <v>0.25001450000000003</v>
      </c>
      <c r="U174" s="1">
        <f t="shared" si="33"/>
        <v>6.9601499999999927E-2</v>
      </c>
    </row>
    <row r="175" spans="1:21" x14ac:dyDescent="0.2">
      <c r="A175" s="2">
        <v>85.5</v>
      </c>
      <c r="B175" s="2">
        <v>0.27190300000000001</v>
      </c>
      <c r="C175" s="1">
        <v>0.22467200000000001</v>
      </c>
      <c r="D175" s="1">
        <f t="shared" si="26"/>
        <v>0.24828749999999999</v>
      </c>
      <c r="E175" s="1">
        <f t="shared" si="27"/>
        <v>2.3615499999999998E-2</v>
      </c>
      <c r="F175" s="1">
        <v>0.31242300000000001</v>
      </c>
      <c r="G175" s="1">
        <v>0.29090300000000002</v>
      </c>
      <c r="H175" s="1">
        <f t="shared" si="28"/>
        <v>0.30166300000000001</v>
      </c>
      <c r="I175" s="1">
        <f t="shared" si="29"/>
        <v>1.075999999999999E-2</v>
      </c>
      <c r="J175" s="1">
        <f t="shared" si="34"/>
        <v>0.22893725000000001</v>
      </c>
      <c r="K175" s="1">
        <f t="shared" si="35"/>
        <v>8.4129511110185878E-2</v>
      </c>
      <c r="M175" s="2">
        <v>85.5</v>
      </c>
      <c r="N175" s="2">
        <v>0.218639</v>
      </c>
      <c r="O175" s="1">
        <v>0.13195599999999999</v>
      </c>
      <c r="P175" s="1">
        <f t="shared" si="30"/>
        <v>0.17529749999999999</v>
      </c>
      <c r="Q175" s="1">
        <f t="shared" si="31"/>
        <v>4.3341500000000005E-2</v>
      </c>
      <c r="R175" s="1">
        <v>0.31028899999999998</v>
      </c>
      <c r="S175" s="1">
        <v>0.174507</v>
      </c>
      <c r="T175" s="1">
        <f t="shared" si="32"/>
        <v>0.242398</v>
      </c>
      <c r="U175" s="1">
        <f t="shared" si="33"/>
        <v>6.7890999999999868E-2</v>
      </c>
    </row>
    <row r="176" spans="1:21" x14ac:dyDescent="0.2">
      <c r="A176" s="2">
        <v>86</v>
      </c>
      <c r="B176" s="2">
        <v>0.26249899999999998</v>
      </c>
      <c r="C176" s="1">
        <v>0.21567700000000001</v>
      </c>
      <c r="D176" s="1">
        <f t="shared" si="26"/>
        <v>0.23908799999999999</v>
      </c>
      <c r="E176" s="1">
        <f t="shared" si="27"/>
        <v>2.3410999999999987E-2</v>
      </c>
      <c r="F176" s="1">
        <v>0.306313</v>
      </c>
      <c r="G176" s="1">
        <v>0.28692200000000001</v>
      </c>
      <c r="H176" s="1">
        <f t="shared" si="28"/>
        <v>0.29661749999999998</v>
      </c>
      <c r="I176" s="1">
        <f t="shared" si="29"/>
        <v>9.6954999999999958E-3</v>
      </c>
      <c r="J176" s="1">
        <f t="shared" si="34"/>
        <v>0.22488699999999998</v>
      </c>
      <c r="K176" s="1">
        <f t="shared" si="35"/>
        <v>8.2953253906777102E-2</v>
      </c>
      <c r="M176" s="2">
        <v>86</v>
      </c>
      <c r="N176" s="2">
        <v>0.21242800000000001</v>
      </c>
      <c r="O176" s="1">
        <v>0.13276499999999999</v>
      </c>
      <c r="P176" s="1">
        <f t="shared" si="30"/>
        <v>0.17259649999999999</v>
      </c>
      <c r="Q176" s="1">
        <f t="shared" si="31"/>
        <v>3.9831500000000124E-2</v>
      </c>
      <c r="R176" s="1">
        <v>0.30240499999999998</v>
      </c>
      <c r="S176" s="1">
        <v>0.16975100000000001</v>
      </c>
      <c r="T176" s="1">
        <f t="shared" si="32"/>
        <v>0.23607800000000001</v>
      </c>
      <c r="U176" s="1">
        <f t="shared" si="33"/>
        <v>6.6326999999999983E-2</v>
      </c>
    </row>
    <row r="177" spans="1:21" x14ac:dyDescent="0.2">
      <c r="A177" s="2">
        <v>86.5</v>
      </c>
      <c r="B177" s="2">
        <v>0.25495400000000001</v>
      </c>
      <c r="C177" s="1">
        <v>0.20677499999999999</v>
      </c>
      <c r="D177" s="1">
        <f t="shared" si="26"/>
        <v>0.2308645</v>
      </c>
      <c r="E177" s="1">
        <f t="shared" si="27"/>
        <v>2.4089500000000121E-2</v>
      </c>
      <c r="F177" s="1">
        <v>0.29826599999999998</v>
      </c>
      <c r="G177" s="1">
        <v>0.28358899999999998</v>
      </c>
      <c r="H177" s="1">
        <f t="shared" si="28"/>
        <v>0.29092750000000001</v>
      </c>
      <c r="I177" s="1">
        <f t="shared" si="29"/>
        <v>7.3384999999999969E-3</v>
      </c>
      <c r="J177" s="1">
        <f t="shared" si="34"/>
        <v>0.22003025000000001</v>
      </c>
      <c r="K177" s="1">
        <f t="shared" si="35"/>
        <v>8.1938152730004543E-2</v>
      </c>
      <c r="M177" s="2">
        <v>86.5</v>
      </c>
      <c r="N177" s="2">
        <v>0.202289</v>
      </c>
      <c r="O177" s="1">
        <v>0.13850000000000001</v>
      </c>
      <c r="P177" s="1">
        <f t="shared" si="30"/>
        <v>0.1703945</v>
      </c>
      <c r="Q177" s="1">
        <f t="shared" si="31"/>
        <v>3.189450000000002E-2</v>
      </c>
      <c r="R177" s="1">
        <v>0.29349999999999998</v>
      </c>
      <c r="S177" s="1">
        <v>0.16550300000000001</v>
      </c>
      <c r="T177" s="1">
        <f t="shared" si="32"/>
        <v>0.2295015</v>
      </c>
      <c r="U177" s="1">
        <f t="shared" si="33"/>
        <v>6.3998499999999986E-2</v>
      </c>
    </row>
    <row r="178" spans="1:21" x14ac:dyDescent="0.2">
      <c r="A178" s="2">
        <v>87</v>
      </c>
      <c r="B178" s="2">
        <v>0.24707699999999999</v>
      </c>
      <c r="C178" s="1">
        <v>0.21083299999999999</v>
      </c>
      <c r="D178" s="1">
        <f t="shared" si="26"/>
        <v>0.22895499999999999</v>
      </c>
      <c r="E178" s="1">
        <f t="shared" si="27"/>
        <v>1.8121999999999999E-2</v>
      </c>
      <c r="F178" s="1">
        <v>0.29230699999999998</v>
      </c>
      <c r="G178" s="1">
        <v>0.27923799999999999</v>
      </c>
      <c r="H178" s="1">
        <f t="shared" si="28"/>
        <v>0.28577249999999998</v>
      </c>
      <c r="I178" s="1">
        <f t="shared" si="29"/>
        <v>6.5344999999999986E-3</v>
      </c>
      <c r="J178" s="1">
        <f t="shared" si="34"/>
        <v>0.21596299999999999</v>
      </c>
      <c r="K178" s="1">
        <f t="shared" si="35"/>
        <v>8.0667902789082632E-2</v>
      </c>
      <c r="M178" s="2">
        <v>87</v>
      </c>
      <c r="N178" s="2">
        <v>0.19006200000000001</v>
      </c>
      <c r="O178" s="1">
        <v>0.13717799999999999</v>
      </c>
      <c r="P178" s="1">
        <f t="shared" si="30"/>
        <v>0.16361999999999999</v>
      </c>
      <c r="Q178" s="1">
        <f t="shared" si="31"/>
        <v>2.644200000000016E-2</v>
      </c>
      <c r="R178" s="1">
        <v>0.28442099999999998</v>
      </c>
      <c r="S178" s="1">
        <v>0.162218</v>
      </c>
      <c r="T178" s="1">
        <f t="shared" si="32"/>
        <v>0.2233195</v>
      </c>
      <c r="U178" s="1">
        <f t="shared" si="33"/>
        <v>6.110149999999992E-2</v>
      </c>
    </row>
    <row r="179" spans="1:21" x14ac:dyDescent="0.2">
      <c r="A179" s="2">
        <v>87.5</v>
      </c>
      <c r="B179" s="2">
        <v>0.24401100000000001</v>
      </c>
      <c r="C179" s="1">
        <v>0.21920899999999999</v>
      </c>
      <c r="D179" s="1">
        <f t="shared" si="26"/>
        <v>0.23160999999999998</v>
      </c>
      <c r="E179" s="1">
        <f t="shared" si="27"/>
        <v>1.2401000000000009E-2</v>
      </c>
      <c r="F179" s="1">
        <v>0.28687099999999999</v>
      </c>
      <c r="G179" s="1">
        <v>0.27486100000000002</v>
      </c>
      <c r="H179" s="1">
        <f t="shared" si="28"/>
        <v>0.280866</v>
      </c>
      <c r="I179" s="1">
        <f t="shared" si="29"/>
        <v>6.0049999999999817E-3</v>
      </c>
      <c r="J179" s="1">
        <f t="shared" si="34"/>
        <v>0.21215074999999997</v>
      </c>
      <c r="K179" s="1">
        <f t="shared" si="35"/>
        <v>7.939601658126326E-2</v>
      </c>
      <c r="M179" s="2">
        <v>87.5</v>
      </c>
      <c r="N179" s="2">
        <v>0.18196300000000001</v>
      </c>
      <c r="O179" s="1">
        <v>0.13856199999999999</v>
      </c>
      <c r="P179" s="1">
        <f t="shared" si="30"/>
        <v>0.1602625</v>
      </c>
      <c r="Q179" s="1">
        <f t="shared" si="31"/>
        <v>2.1700499999999949E-2</v>
      </c>
      <c r="R179" s="1">
        <v>0.27551100000000001</v>
      </c>
      <c r="S179" s="1">
        <v>0.16014700000000001</v>
      </c>
      <c r="T179" s="1">
        <f t="shared" si="32"/>
        <v>0.21782899999999999</v>
      </c>
      <c r="U179" s="1">
        <f t="shared" si="33"/>
        <v>5.768200000000006E-2</v>
      </c>
    </row>
    <row r="180" spans="1:21" x14ac:dyDescent="0.2">
      <c r="A180" s="2">
        <v>88</v>
      </c>
      <c r="B180" s="2">
        <v>0.240088</v>
      </c>
      <c r="C180" s="1">
        <v>0.21809200000000001</v>
      </c>
      <c r="D180" s="1">
        <f t="shared" si="26"/>
        <v>0.22909000000000002</v>
      </c>
      <c r="E180" s="1">
        <f t="shared" si="27"/>
        <v>1.0997999999999994E-2</v>
      </c>
      <c r="F180" s="1">
        <v>0.28141300000000002</v>
      </c>
      <c r="G180" s="1">
        <v>0.26935999999999999</v>
      </c>
      <c r="H180" s="1">
        <f t="shared" si="28"/>
        <v>0.27538649999999998</v>
      </c>
      <c r="I180" s="1">
        <f t="shared" si="29"/>
        <v>6.0265000000000171E-3</v>
      </c>
      <c r="J180" s="1">
        <f t="shared" si="34"/>
        <v>0.2080465</v>
      </c>
      <c r="K180" s="1">
        <f t="shared" si="35"/>
        <v>7.7809414315078582E-2</v>
      </c>
      <c r="M180" s="2">
        <v>88</v>
      </c>
      <c r="N180" s="2">
        <v>0.169874</v>
      </c>
      <c r="O180" s="1">
        <v>0.136485</v>
      </c>
      <c r="P180" s="1">
        <f t="shared" si="30"/>
        <v>0.1531795</v>
      </c>
      <c r="Q180" s="1">
        <f t="shared" si="31"/>
        <v>1.6694500000000029E-2</v>
      </c>
      <c r="R180" s="1">
        <v>0.26708300000000001</v>
      </c>
      <c r="S180" s="1">
        <v>0.15687300000000001</v>
      </c>
      <c r="T180" s="1">
        <f t="shared" si="32"/>
        <v>0.211978</v>
      </c>
      <c r="U180" s="1">
        <f t="shared" si="33"/>
        <v>5.5105000000000084E-2</v>
      </c>
    </row>
    <row r="181" spans="1:21" x14ac:dyDescent="0.2">
      <c r="A181" s="2">
        <v>88.5</v>
      </c>
      <c r="B181" s="2">
        <v>0.23716499999999999</v>
      </c>
      <c r="C181" s="1">
        <v>0.20763899999999999</v>
      </c>
      <c r="D181" s="1">
        <f t="shared" si="26"/>
        <v>0.22240199999999999</v>
      </c>
      <c r="E181" s="1">
        <f t="shared" si="27"/>
        <v>1.4762999999999997E-2</v>
      </c>
      <c r="F181" s="1">
        <v>0.27576400000000001</v>
      </c>
      <c r="G181" s="1">
        <v>0.263405</v>
      </c>
      <c r="H181" s="1">
        <f t="shared" si="28"/>
        <v>0.2695845</v>
      </c>
      <c r="I181" s="1">
        <f t="shared" si="29"/>
        <v>6.1795000000000036E-3</v>
      </c>
      <c r="J181" s="1">
        <f t="shared" si="34"/>
        <v>0.20373325</v>
      </c>
      <c r="K181" s="1">
        <f t="shared" si="35"/>
        <v>7.6094252928887843E-2</v>
      </c>
      <c r="M181" s="2">
        <v>88.5</v>
      </c>
      <c r="N181" s="2">
        <v>0.16161500000000001</v>
      </c>
      <c r="O181" s="1">
        <v>0.13041</v>
      </c>
      <c r="P181" s="1">
        <f t="shared" si="30"/>
        <v>0.14601249999999999</v>
      </c>
      <c r="Q181" s="1">
        <f t="shared" si="31"/>
        <v>1.5602500000000082E-2</v>
      </c>
      <c r="R181" s="1">
        <v>0.256633</v>
      </c>
      <c r="S181" s="1">
        <v>0.15190799999999999</v>
      </c>
      <c r="T181" s="1">
        <f t="shared" si="32"/>
        <v>0.20427049999999999</v>
      </c>
      <c r="U181" s="1">
        <f t="shared" si="33"/>
        <v>5.2362499999999985E-2</v>
      </c>
    </row>
    <row r="182" spans="1:21" x14ac:dyDescent="0.2">
      <c r="A182" s="2">
        <v>89</v>
      </c>
      <c r="B182" s="2">
        <v>0.23747099999999999</v>
      </c>
      <c r="C182" s="1">
        <v>0.20074900000000001</v>
      </c>
      <c r="D182" s="1">
        <f t="shared" si="26"/>
        <v>0.21911</v>
      </c>
      <c r="E182" s="1">
        <f t="shared" si="27"/>
        <v>1.8360999999999988E-2</v>
      </c>
      <c r="F182" s="1">
        <v>0.26939800000000003</v>
      </c>
      <c r="G182" s="1">
        <v>0.26099099999999997</v>
      </c>
      <c r="H182" s="1">
        <f t="shared" si="28"/>
        <v>0.2651945</v>
      </c>
      <c r="I182" s="1">
        <f t="shared" si="29"/>
        <v>4.2035000000000267E-3</v>
      </c>
      <c r="J182" s="1">
        <f t="shared" si="34"/>
        <v>0.19994675000000001</v>
      </c>
      <c r="K182" s="1">
        <f t="shared" si="35"/>
        <v>7.5367665764607281E-2</v>
      </c>
      <c r="M182" s="2">
        <v>89</v>
      </c>
      <c r="N182" s="2">
        <v>0.15196499999999999</v>
      </c>
      <c r="O182" s="1">
        <v>0.12878899999999999</v>
      </c>
      <c r="P182" s="1">
        <f t="shared" si="30"/>
        <v>0.14037699999999997</v>
      </c>
      <c r="Q182" s="1">
        <f t="shared" si="31"/>
        <v>1.1587999999999999E-2</v>
      </c>
      <c r="R182" s="1">
        <v>0.24646699999999999</v>
      </c>
      <c r="S182" s="1">
        <v>0.14732000000000001</v>
      </c>
      <c r="T182" s="1">
        <f t="shared" si="32"/>
        <v>0.1968935</v>
      </c>
      <c r="U182" s="1">
        <f t="shared" si="33"/>
        <v>4.9573500000000027E-2</v>
      </c>
    </row>
    <row r="183" spans="1:21" x14ac:dyDescent="0.2">
      <c r="A183" s="2">
        <v>89.5</v>
      </c>
      <c r="B183" s="2">
        <v>0.23630100000000001</v>
      </c>
      <c r="C183" s="1">
        <v>0.19006500000000001</v>
      </c>
      <c r="D183" s="1">
        <f t="shared" si="26"/>
        <v>0.21318300000000001</v>
      </c>
      <c r="E183" s="1">
        <f t="shared" si="27"/>
        <v>2.3117999999999958E-2</v>
      </c>
      <c r="F183" s="1">
        <v>0.26298899999999997</v>
      </c>
      <c r="G183" s="1">
        <v>0.25613599999999997</v>
      </c>
      <c r="H183" s="1">
        <f t="shared" si="28"/>
        <v>0.25956249999999997</v>
      </c>
      <c r="I183" s="1">
        <f t="shared" si="29"/>
        <v>3.4264999999999986E-3</v>
      </c>
      <c r="J183" s="1">
        <f t="shared" si="34"/>
        <v>0.19552849999999999</v>
      </c>
      <c r="K183" s="1">
        <f t="shared" si="35"/>
        <v>7.39577354353297E-2</v>
      </c>
      <c r="M183" s="2">
        <v>89.5</v>
      </c>
      <c r="N183" s="2">
        <v>0.141847</v>
      </c>
      <c r="O183" s="1">
        <v>0.124178</v>
      </c>
      <c r="P183" s="1">
        <f t="shared" si="30"/>
        <v>0.13301250000000001</v>
      </c>
      <c r="Q183" s="1">
        <f t="shared" si="31"/>
        <v>8.8345000000000021E-3</v>
      </c>
      <c r="R183" s="1">
        <v>0.23715900000000001</v>
      </c>
      <c r="S183" s="1">
        <v>0.143626</v>
      </c>
      <c r="T183" s="1">
        <f t="shared" si="32"/>
        <v>0.19039250000000002</v>
      </c>
      <c r="U183" s="1">
        <f t="shared" si="33"/>
        <v>4.676649999999994E-2</v>
      </c>
    </row>
    <row r="184" spans="1:21" x14ac:dyDescent="0.2">
      <c r="A184" s="2">
        <v>90</v>
      </c>
      <c r="B184" s="2">
        <v>0.23369799999999999</v>
      </c>
      <c r="C184" s="1">
        <v>0.18279400000000001</v>
      </c>
      <c r="D184" s="1">
        <f t="shared" si="26"/>
        <v>0.20824599999999999</v>
      </c>
      <c r="E184" s="1">
        <f t="shared" si="27"/>
        <v>2.5452000000000145E-2</v>
      </c>
      <c r="F184" s="1">
        <v>0.25886300000000001</v>
      </c>
      <c r="G184" s="1">
        <v>0.25065900000000002</v>
      </c>
      <c r="H184" s="1">
        <f t="shared" si="28"/>
        <v>0.25476100000000002</v>
      </c>
      <c r="I184" s="1">
        <f t="shared" si="29"/>
        <v>4.1019999999999945E-3</v>
      </c>
      <c r="J184" s="1">
        <f t="shared" si="34"/>
        <v>0.19209625000000002</v>
      </c>
      <c r="K184" s="1">
        <f t="shared" si="35"/>
        <v>7.2384853786126344E-2</v>
      </c>
      <c r="M184" s="2">
        <v>90</v>
      </c>
      <c r="N184" s="2">
        <v>0.13250799999999999</v>
      </c>
      <c r="O184" s="1">
        <v>0.113899</v>
      </c>
      <c r="P184" s="1">
        <f t="shared" si="30"/>
        <v>0.12320349999999999</v>
      </c>
      <c r="Q184" s="1">
        <f t="shared" si="31"/>
        <v>9.3044999999999933E-3</v>
      </c>
      <c r="R184" s="1">
        <v>0.23027400000000001</v>
      </c>
      <c r="S184" s="1">
        <v>0.14000499999999999</v>
      </c>
      <c r="T184" s="1">
        <f t="shared" si="32"/>
        <v>0.18513950000000001</v>
      </c>
      <c r="U184" s="1">
        <f t="shared" si="33"/>
        <v>4.5134499999999959E-2</v>
      </c>
    </row>
    <row r="185" spans="1:21" x14ac:dyDescent="0.2">
      <c r="A185" s="2">
        <v>90.5</v>
      </c>
      <c r="B185" s="2">
        <v>0.22787499999999999</v>
      </c>
      <c r="C185" s="1">
        <v>0.177398</v>
      </c>
      <c r="D185" s="1">
        <f t="shared" si="26"/>
        <v>0.2026365</v>
      </c>
      <c r="E185" s="1">
        <f t="shared" si="27"/>
        <v>2.5238499999999942E-2</v>
      </c>
      <c r="F185" s="1">
        <v>0.25341399999999997</v>
      </c>
      <c r="G185" s="1">
        <v>0.24710599999999999</v>
      </c>
      <c r="H185" s="1">
        <f t="shared" si="28"/>
        <v>0.25025999999999998</v>
      </c>
      <c r="I185" s="1">
        <f t="shared" si="29"/>
        <v>3.1539999999999897E-3</v>
      </c>
      <c r="J185" s="1">
        <f t="shared" si="34"/>
        <v>0.1884835</v>
      </c>
      <c r="K185" s="1">
        <f t="shared" si="35"/>
        <v>7.1348851006087607E-2</v>
      </c>
      <c r="M185" s="2">
        <v>90.5</v>
      </c>
      <c r="N185" s="2">
        <v>0.124095</v>
      </c>
      <c r="O185" s="1">
        <v>0.107122</v>
      </c>
      <c r="P185" s="1">
        <f t="shared" si="30"/>
        <v>0.1156085</v>
      </c>
      <c r="Q185" s="1">
        <f t="shared" si="31"/>
        <v>8.486500000000001E-3</v>
      </c>
      <c r="R185" s="1">
        <v>0.22015100000000001</v>
      </c>
      <c r="S185" s="1">
        <v>0.13449700000000001</v>
      </c>
      <c r="T185" s="1">
        <f t="shared" si="32"/>
        <v>0.17732400000000001</v>
      </c>
      <c r="U185" s="1">
        <f t="shared" si="33"/>
        <v>4.2827000000000011E-2</v>
      </c>
    </row>
    <row r="186" spans="1:21" x14ac:dyDescent="0.2">
      <c r="A186" s="2">
        <v>91</v>
      </c>
      <c r="B186" s="2">
        <v>0.22336700000000001</v>
      </c>
      <c r="C186" s="1">
        <v>0.170631</v>
      </c>
      <c r="D186" s="1">
        <f t="shared" si="26"/>
        <v>0.19699900000000001</v>
      </c>
      <c r="E186" s="1">
        <f t="shared" si="27"/>
        <v>2.6367999999999982E-2</v>
      </c>
      <c r="F186" s="1">
        <v>0.247281</v>
      </c>
      <c r="G186" s="1">
        <v>0.24432400000000001</v>
      </c>
      <c r="H186" s="1">
        <f t="shared" si="28"/>
        <v>0.24580250000000001</v>
      </c>
      <c r="I186" s="1">
        <f t="shared" si="29"/>
        <v>1.4784999999999935E-3</v>
      </c>
      <c r="J186" s="1">
        <f t="shared" si="34"/>
        <v>0.18472149999999998</v>
      </c>
      <c r="K186" s="1">
        <f t="shared" si="35"/>
        <v>7.0533707195370235E-2</v>
      </c>
      <c r="M186" s="2">
        <v>91</v>
      </c>
      <c r="N186" s="2">
        <v>0.11808299999999999</v>
      </c>
      <c r="O186" s="1">
        <v>0.108447</v>
      </c>
      <c r="P186" s="1">
        <f t="shared" si="30"/>
        <v>0.113265</v>
      </c>
      <c r="Q186" s="1">
        <f t="shared" si="31"/>
        <v>4.8179999999999959E-3</v>
      </c>
      <c r="R186" s="1">
        <v>0.21197099999999999</v>
      </c>
      <c r="S186" s="1">
        <v>0.12952900000000001</v>
      </c>
      <c r="T186" s="1">
        <f t="shared" si="32"/>
        <v>0.17075000000000001</v>
      </c>
      <c r="U186" s="1">
        <f t="shared" si="33"/>
        <v>4.1220999999999897E-2</v>
      </c>
    </row>
    <row r="187" spans="1:21" x14ac:dyDescent="0.2">
      <c r="A187" s="2">
        <v>91.5</v>
      </c>
      <c r="B187" s="2">
        <v>0.21635499999999999</v>
      </c>
      <c r="C187" s="1">
        <v>0.16430400000000001</v>
      </c>
      <c r="D187" s="1">
        <f t="shared" si="26"/>
        <v>0.19032949999999998</v>
      </c>
      <c r="E187" s="1">
        <f t="shared" si="27"/>
        <v>2.6025500000000239E-2</v>
      </c>
      <c r="F187" s="1">
        <v>0.24131</v>
      </c>
      <c r="G187" s="1">
        <v>0.23994799999999999</v>
      </c>
      <c r="H187" s="1">
        <f t="shared" si="28"/>
        <v>0.24062899999999998</v>
      </c>
      <c r="I187" s="1">
        <f t="shared" si="29"/>
        <v>6.8100000000000094E-4</v>
      </c>
      <c r="J187" s="1">
        <f t="shared" si="34"/>
        <v>0.180642</v>
      </c>
      <c r="K187" s="1">
        <f t="shared" si="35"/>
        <v>6.9267765109994217E-2</v>
      </c>
      <c r="M187" s="2">
        <v>91.5</v>
      </c>
      <c r="N187" s="2">
        <v>0.114528</v>
      </c>
      <c r="O187" s="1">
        <v>0.11068500000000001</v>
      </c>
      <c r="P187" s="1">
        <f t="shared" si="30"/>
        <v>0.1126065</v>
      </c>
      <c r="Q187" s="1">
        <f t="shared" si="31"/>
        <v>1.9214999999999994E-3</v>
      </c>
      <c r="R187" s="1">
        <v>0.20274500000000001</v>
      </c>
      <c r="S187" s="1">
        <v>0.12528600000000001</v>
      </c>
      <c r="T187" s="1">
        <f t="shared" si="32"/>
        <v>0.16401550000000001</v>
      </c>
      <c r="U187" s="1">
        <f t="shared" si="33"/>
        <v>3.8729499999999986E-2</v>
      </c>
    </row>
    <row r="188" spans="1:21" x14ac:dyDescent="0.2">
      <c r="A188" s="2">
        <v>92</v>
      </c>
      <c r="B188" s="2">
        <v>0.208145</v>
      </c>
      <c r="C188" s="1">
        <v>0.15903200000000001</v>
      </c>
      <c r="D188" s="1">
        <f t="shared" si="26"/>
        <v>0.18358849999999999</v>
      </c>
      <c r="E188" s="1">
        <f t="shared" si="27"/>
        <v>2.4556500000000051E-2</v>
      </c>
      <c r="F188" s="1">
        <v>0.23715</v>
      </c>
      <c r="G188" s="1">
        <v>0.234177</v>
      </c>
      <c r="H188" s="1">
        <f t="shared" si="28"/>
        <v>0.2356635</v>
      </c>
      <c r="I188" s="1">
        <f t="shared" si="29"/>
        <v>1.4865000000000017E-3</v>
      </c>
      <c r="J188" s="1">
        <f t="shared" si="34"/>
        <v>0.17711925000000001</v>
      </c>
      <c r="K188" s="1">
        <f t="shared" si="35"/>
        <v>6.7604708794950077E-2</v>
      </c>
      <c r="M188" s="2">
        <v>92</v>
      </c>
      <c r="N188" s="2">
        <v>0.11036600000000001</v>
      </c>
      <c r="O188" s="1">
        <v>0.112175</v>
      </c>
      <c r="P188" s="1">
        <f t="shared" si="30"/>
        <v>0.11127049999999999</v>
      </c>
      <c r="Q188" s="1">
        <f t="shared" si="31"/>
        <v>9.0449999999999548E-4</v>
      </c>
      <c r="R188" s="1">
        <v>0.19624900000000001</v>
      </c>
      <c r="S188" s="1">
        <v>0.12037399999999999</v>
      </c>
      <c r="T188" s="1">
        <f t="shared" si="32"/>
        <v>0.15831149999999999</v>
      </c>
      <c r="U188" s="1">
        <f t="shared" si="33"/>
        <v>3.7937500000000041E-2</v>
      </c>
    </row>
    <row r="189" spans="1:21" x14ac:dyDescent="0.2">
      <c r="A189" s="2">
        <v>92.5</v>
      </c>
      <c r="B189" s="2">
        <v>0.19997000000000001</v>
      </c>
      <c r="C189" s="1">
        <v>0.15958600000000001</v>
      </c>
      <c r="D189" s="1">
        <f t="shared" si="26"/>
        <v>0.17977799999999999</v>
      </c>
      <c r="E189" s="1">
        <f t="shared" si="27"/>
        <v>2.0191999999999974E-2</v>
      </c>
      <c r="F189" s="1">
        <v>0.23272000000000001</v>
      </c>
      <c r="G189" s="1">
        <v>0.228882</v>
      </c>
      <c r="H189" s="1">
        <f t="shared" si="28"/>
        <v>0.23080100000000001</v>
      </c>
      <c r="I189" s="1">
        <f t="shared" si="29"/>
        <v>1.9190000000000038E-3</v>
      </c>
      <c r="J189" s="1">
        <f t="shared" si="34"/>
        <v>0.1735805</v>
      </c>
      <c r="K189" s="1">
        <f t="shared" si="35"/>
        <v>6.6078734657141328E-2</v>
      </c>
      <c r="M189" s="2">
        <v>92.5</v>
      </c>
      <c r="N189" s="2">
        <v>0.10756300000000001</v>
      </c>
      <c r="O189" s="1">
        <v>0.11013100000000001</v>
      </c>
      <c r="P189" s="1">
        <f t="shared" si="30"/>
        <v>0.108847</v>
      </c>
      <c r="Q189" s="1">
        <f t="shared" si="31"/>
        <v>1.2840000000000004E-3</v>
      </c>
      <c r="R189" s="1">
        <v>0.19064800000000001</v>
      </c>
      <c r="S189" s="1">
        <v>0.115789</v>
      </c>
      <c r="T189" s="1">
        <f t="shared" si="32"/>
        <v>0.15321850000000001</v>
      </c>
      <c r="U189" s="1">
        <f t="shared" si="33"/>
        <v>3.7429500000000018E-2</v>
      </c>
    </row>
    <row r="190" spans="1:21" x14ac:dyDescent="0.2">
      <c r="A190" s="2">
        <v>93</v>
      </c>
      <c r="B190" s="2">
        <v>0.197827</v>
      </c>
      <c r="C190" s="1">
        <v>0.16441900000000001</v>
      </c>
      <c r="D190" s="1">
        <f t="shared" si="26"/>
        <v>0.18112300000000001</v>
      </c>
      <c r="E190" s="1">
        <f t="shared" si="27"/>
        <v>1.6703999999999997E-2</v>
      </c>
      <c r="F190" s="1">
        <v>0.228078</v>
      </c>
      <c r="G190" s="1">
        <v>0.22287599999999999</v>
      </c>
      <c r="H190" s="1">
        <f t="shared" si="28"/>
        <v>0.22547699999999998</v>
      </c>
      <c r="I190" s="1">
        <f t="shared" si="29"/>
        <v>2.6010000000000057E-3</v>
      </c>
      <c r="J190" s="1">
        <f t="shared" si="34"/>
        <v>0.16975799999999999</v>
      </c>
      <c r="K190" s="1">
        <f t="shared" si="35"/>
        <v>6.4350441536946731E-2</v>
      </c>
      <c r="M190" s="2">
        <v>93</v>
      </c>
      <c r="N190" s="2">
        <v>0.105105</v>
      </c>
      <c r="O190" s="1">
        <v>0.106295</v>
      </c>
      <c r="P190" s="1">
        <f t="shared" si="30"/>
        <v>0.1057</v>
      </c>
      <c r="Q190" s="1">
        <f t="shared" si="31"/>
        <v>5.9499999999999831E-4</v>
      </c>
      <c r="R190" s="1">
        <v>0.18410000000000001</v>
      </c>
      <c r="S190" s="1">
        <v>0.11297599999999999</v>
      </c>
      <c r="T190" s="1">
        <f t="shared" si="32"/>
        <v>0.148538</v>
      </c>
      <c r="U190" s="1">
        <f t="shared" si="33"/>
        <v>3.5561999999999976E-2</v>
      </c>
    </row>
    <row r="191" spans="1:21" x14ac:dyDescent="0.2">
      <c r="A191" s="2">
        <v>93.5</v>
      </c>
      <c r="B191" s="2">
        <v>0.19905100000000001</v>
      </c>
      <c r="C191" s="1">
        <v>0.16119600000000001</v>
      </c>
      <c r="D191" s="1">
        <f t="shared" si="26"/>
        <v>0.18012349999999999</v>
      </c>
      <c r="E191" s="1">
        <f t="shared" si="27"/>
        <v>1.8927500000000125E-2</v>
      </c>
      <c r="F191" s="1">
        <v>0.224634</v>
      </c>
      <c r="G191" s="1">
        <v>0.21826000000000001</v>
      </c>
      <c r="H191" s="1">
        <f t="shared" si="28"/>
        <v>0.221447</v>
      </c>
      <c r="I191" s="1">
        <f t="shared" si="29"/>
        <v>3.1869999999999954E-3</v>
      </c>
      <c r="J191" s="1">
        <f t="shared" si="34"/>
        <v>0.16688200000000003</v>
      </c>
      <c r="K191" s="1">
        <f t="shared" si="35"/>
        <v>6.3024144084275757E-2</v>
      </c>
      <c r="M191" s="2">
        <v>93.5</v>
      </c>
      <c r="N191" s="2">
        <v>0.101281</v>
      </c>
      <c r="O191" s="1">
        <v>0.103961</v>
      </c>
      <c r="P191" s="1">
        <f t="shared" si="30"/>
        <v>0.10262099999999999</v>
      </c>
      <c r="Q191" s="1">
        <f t="shared" si="31"/>
        <v>1.3400000000000009E-3</v>
      </c>
      <c r="R191" s="1">
        <v>0.17741999999999999</v>
      </c>
      <c r="S191" s="1">
        <v>0.10761900000000001</v>
      </c>
      <c r="T191" s="1">
        <f t="shared" si="32"/>
        <v>0.14251949999999999</v>
      </c>
      <c r="U191" s="1">
        <f t="shared" si="33"/>
        <v>3.4900500000000008E-2</v>
      </c>
    </row>
    <row r="192" spans="1:21" x14ac:dyDescent="0.2">
      <c r="A192" s="2">
        <v>94</v>
      </c>
      <c r="B192" s="2">
        <v>0.19725799999999999</v>
      </c>
      <c r="C192" s="1">
        <v>0.16000400000000001</v>
      </c>
      <c r="D192" s="1">
        <f t="shared" si="26"/>
        <v>0.17863099999999998</v>
      </c>
      <c r="E192" s="1">
        <f t="shared" si="27"/>
        <v>1.8627000000000261E-2</v>
      </c>
      <c r="F192" s="1">
        <v>0.22023699999999999</v>
      </c>
      <c r="G192" s="1">
        <v>0.21373</v>
      </c>
      <c r="H192" s="1">
        <f t="shared" si="28"/>
        <v>0.2169835</v>
      </c>
      <c r="I192" s="1">
        <f t="shared" si="29"/>
        <v>3.2534999999999925E-3</v>
      </c>
      <c r="J192" s="1">
        <f t="shared" si="34"/>
        <v>0.163551</v>
      </c>
      <c r="K192" s="1">
        <f t="shared" si="35"/>
        <v>6.1717596265840863E-2</v>
      </c>
      <c r="M192" s="2">
        <v>94</v>
      </c>
      <c r="N192" s="2">
        <v>9.6485000000000001E-2</v>
      </c>
      <c r="O192" s="1">
        <v>9.9127999999999994E-2</v>
      </c>
      <c r="P192" s="1">
        <f t="shared" si="30"/>
        <v>9.7806499999999991E-2</v>
      </c>
      <c r="Q192" s="1">
        <f t="shared" si="31"/>
        <v>1.3214999999999963E-3</v>
      </c>
      <c r="R192" s="1">
        <v>0.170294</v>
      </c>
      <c r="S192" s="1">
        <v>0.10309400000000001</v>
      </c>
      <c r="T192" s="1">
        <f t="shared" si="32"/>
        <v>0.13669400000000001</v>
      </c>
      <c r="U192" s="1">
        <f t="shared" si="33"/>
        <v>3.3599999999999977E-2</v>
      </c>
    </row>
    <row r="193" spans="1:21" x14ac:dyDescent="0.2">
      <c r="A193" s="2">
        <v>94.5</v>
      </c>
      <c r="B193" s="2">
        <v>0.19029799999999999</v>
      </c>
      <c r="C193" s="1">
        <v>0.15465300000000001</v>
      </c>
      <c r="D193" s="1">
        <f t="shared" si="26"/>
        <v>0.1724755</v>
      </c>
      <c r="E193" s="1">
        <f t="shared" si="27"/>
        <v>1.7822500000000019E-2</v>
      </c>
      <c r="F193" s="1">
        <v>0.21421499999999999</v>
      </c>
      <c r="G193" s="1">
        <v>0.20927599999999999</v>
      </c>
      <c r="H193" s="1">
        <f t="shared" si="28"/>
        <v>0.21174549999999998</v>
      </c>
      <c r="I193" s="1">
        <f t="shared" si="29"/>
        <v>2.4694999999999995E-3</v>
      </c>
      <c r="J193" s="1">
        <f t="shared" si="34"/>
        <v>0.1594265</v>
      </c>
      <c r="K193" s="1">
        <f t="shared" si="35"/>
        <v>6.0423992652385669E-2</v>
      </c>
      <c r="M193" s="2">
        <v>94.5</v>
      </c>
      <c r="N193" s="2">
        <v>9.3286999999999995E-2</v>
      </c>
      <c r="O193" s="1">
        <v>9.5895999999999995E-2</v>
      </c>
      <c r="P193" s="1">
        <f t="shared" si="30"/>
        <v>9.4591499999999995E-2</v>
      </c>
      <c r="Q193" s="1">
        <f t="shared" si="31"/>
        <v>1.3045000000000001E-3</v>
      </c>
      <c r="R193" s="1">
        <v>0.164516</v>
      </c>
      <c r="S193" s="1">
        <v>9.8672999999999997E-2</v>
      </c>
      <c r="T193" s="1">
        <f t="shared" si="32"/>
        <v>0.1315945</v>
      </c>
      <c r="U193" s="1">
        <f t="shared" si="33"/>
        <v>3.2921499999999972E-2</v>
      </c>
    </row>
    <row r="194" spans="1:21" x14ac:dyDescent="0.2">
      <c r="A194" s="2">
        <v>95</v>
      </c>
      <c r="B194" s="2">
        <v>0.18265100000000001</v>
      </c>
      <c r="C194" s="1">
        <v>0.150148</v>
      </c>
      <c r="D194" s="1">
        <f t="shared" si="26"/>
        <v>0.16639950000000001</v>
      </c>
      <c r="E194" s="1">
        <f t="shared" si="27"/>
        <v>1.6251500000000002E-2</v>
      </c>
      <c r="F194" s="1">
        <v>0.20832999999999999</v>
      </c>
      <c r="G194" s="1">
        <v>0.20418500000000001</v>
      </c>
      <c r="H194" s="1">
        <f t="shared" si="28"/>
        <v>0.20625749999999998</v>
      </c>
      <c r="I194" s="1">
        <f t="shared" si="29"/>
        <v>2.0724999999999906E-3</v>
      </c>
      <c r="J194" s="1">
        <f t="shared" si="34"/>
        <v>0.15521125</v>
      </c>
      <c r="K194" s="1">
        <f t="shared" si="35"/>
        <v>5.8951228600193098E-2</v>
      </c>
      <c r="M194" s="2">
        <v>95</v>
      </c>
      <c r="N194" s="2">
        <v>8.8156999999999999E-2</v>
      </c>
      <c r="O194" s="1">
        <v>9.5959000000000003E-2</v>
      </c>
      <c r="P194" s="1">
        <f t="shared" si="30"/>
        <v>9.2058000000000001E-2</v>
      </c>
      <c r="Q194" s="1">
        <f t="shared" si="31"/>
        <v>3.9010000000000017E-3</v>
      </c>
      <c r="R194" s="1">
        <v>0.15728200000000001</v>
      </c>
      <c r="S194" s="1">
        <v>9.6074000000000007E-2</v>
      </c>
      <c r="T194" s="1">
        <f t="shared" si="32"/>
        <v>0.12667800000000001</v>
      </c>
      <c r="U194" s="1">
        <f t="shared" si="33"/>
        <v>3.0603999999999954E-2</v>
      </c>
    </row>
    <row r="195" spans="1:21" x14ac:dyDescent="0.2">
      <c r="A195" s="2">
        <v>95.5</v>
      </c>
      <c r="B195" s="2">
        <v>0.173877</v>
      </c>
      <c r="C195" s="1">
        <v>0.14551600000000001</v>
      </c>
      <c r="D195" s="1">
        <f t="shared" si="26"/>
        <v>0.15969650000000002</v>
      </c>
      <c r="E195" s="1">
        <f t="shared" si="27"/>
        <v>1.4180499999999997E-2</v>
      </c>
      <c r="F195" s="1">
        <v>0.20192399999999999</v>
      </c>
      <c r="G195" s="1">
        <v>0.197542</v>
      </c>
      <c r="H195" s="1">
        <f t="shared" si="28"/>
        <v>0.19973299999999999</v>
      </c>
      <c r="I195" s="1">
        <f t="shared" si="29"/>
        <v>2.1909999999999985E-3</v>
      </c>
      <c r="J195" s="1">
        <f t="shared" si="34"/>
        <v>0.15034750000000002</v>
      </c>
      <c r="K195" s="1">
        <f t="shared" si="35"/>
        <v>5.7034816155475489E-2</v>
      </c>
      <c r="M195" s="2">
        <v>95.5</v>
      </c>
      <c r="N195" s="2">
        <v>8.2488000000000006E-2</v>
      </c>
      <c r="O195" s="1">
        <v>9.0332999999999997E-2</v>
      </c>
      <c r="P195" s="1">
        <f t="shared" si="30"/>
        <v>8.6410500000000001E-2</v>
      </c>
      <c r="Q195" s="1">
        <f t="shared" si="31"/>
        <v>3.9224999999999946E-3</v>
      </c>
      <c r="R195" s="1">
        <v>0.14928900000000001</v>
      </c>
      <c r="S195" s="1">
        <v>9.2359999999999998E-2</v>
      </c>
      <c r="T195" s="1">
        <f t="shared" si="32"/>
        <v>0.1208245</v>
      </c>
      <c r="U195" s="1">
        <f t="shared" si="33"/>
        <v>2.84645E-2</v>
      </c>
    </row>
    <row r="196" spans="1:21" x14ac:dyDescent="0.2">
      <c r="A196" s="2">
        <v>96</v>
      </c>
      <c r="B196" s="2">
        <v>0.163631</v>
      </c>
      <c r="C196" s="1">
        <v>0.140068</v>
      </c>
      <c r="D196" s="1">
        <f t="shared" si="26"/>
        <v>0.1518495</v>
      </c>
      <c r="E196" s="1">
        <f t="shared" si="27"/>
        <v>1.1781499999999999E-2</v>
      </c>
      <c r="F196" s="1">
        <v>0.19744500000000001</v>
      </c>
      <c r="G196" s="1">
        <v>0.19211600000000001</v>
      </c>
      <c r="H196" s="1">
        <f t="shared" si="28"/>
        <v>0.19478050000000002</v>
      </c>
      <c r="I196" s="1">
        <f t="shared" si="29"/>
        <v>2.6644999999999998E-3</v>
      </c>
      <c r="J196" s="1">
        <f t="shared" si="34"/>
        <v>0.14675150000000001</v>
      </c>
      <c r="K196" s="1">
        <f t="shared" si="35"/>
        <v>5.5473334147037624E-2</v>
      </c>
      <c r="M196" s="2">
        <v>96</v>
      </c>
      <c r="N196" s="2">
        <v>7.8314999999999996E-2</v>
      </c>
      <c r="O196" s="1">
        <v>8.7147000000000002E-2</v>
      </c>
      <c r="P196" s="1">
        <f t="shared" si="30"/>
        <v>8.2730999999999999E-2</v>
      </c>
      <c r="Q196" s="1">
        <f t="shared" si="31"/>
        <v>4.4160000000000033E-3</v>
      </c>
      <c r="R196" s="1">
        <v>0.14257300000000001</v>
      </c>
      <c r="S196" s="1">
        <v>8.8123999999999994E-2</v>
      </c>
      <c r="T196" s="1">
        <f t="shared" si="32"/>
        <v>0.11534849999999999</v>
      </c>
      <c r="U196" s="1">
        <f t="shared" si="33"/>
        <v>2.722450000000002E-2</v>
      </c>
    </row>
    <row r="197" spans="1:21" x14ac:dyDescent="0.2">
      <c r="A197" s="2">
        <v>96.5</v>
      </c>
      <c r="B197" s="2">
        <v>0.15581500000000001</v>
      </c>
      <c r="C197" s="1">
        <v>0.130634</v>
      </c>
      <c r="D197" s="1">
        <f t="shared" si="26"/>
        <v>0.1432245</v>
      </c>
      <c r="E197" s="1">
        <f t="shared" si="27"/>
        <v>1.2590500000000003E-2</v>
      </c>
      <c r="F197" s="1">
        <v>0.193658</v>
      </c>
      <c r="G197" s="1">
        <v>0.18667300000000001</v>
      </c>
      <c r="H197" s="1">
        <f t="shared" si="28"/>
        <v>0.19016549999999999</v>
      </c>
      <c r="I197" s="1">
        <f t="shared" si="29"/>
        <v>3.4924999999999956E-3</v>
      </c>
      <c r="J197" s="1">
        <f t="shared" ref="J197:J204" si="36">AVERAGE(F197:I197)</f>
        <v>0.14349724999999999</v>
      </c>
      <c r="K197" s="1">
        <f t="shared" ref="K197:K204" si="37">_xlfn.STDEV.S(F197:I197)/3^0.5</f>
        <v>5.3912997617818363E-2</v>
      </c>
      <c r="M197" s="2">
        <v>96.5</v>
      </c>
      <c r="N197" s="2">
        <v>7.5123999999999996E-2</v>
      </c>
      <c r="O197" s="1">
        <v>8.7415000000000007E-2</v>
      </c>
      <c r="P197" s="1">
        <f t="shared" si="30"/>
        <v>8.1269499999999995E-2</v>
      </c>
      <c r="Q197" s="1">
        <f t="shared" si="31"/>
        <v>6.1455000000000043E-3</v>
      </c>
      <c r="R197" s="1">
        <v>0.13595299999999999</v>
      </c>
      <c r="S197" s="1">
        <v>8.5148000000000001E-2</v>
      </c>
      <c r="T197" s="1">
        <f t="shared" si="32"/>
        <v>0.1105505</v>
      </c>
      <c r="U197" s="1">
        <f t="shared" si="33"/>
        <v>2.5402499999999998E-2</v>
      </c>
    </row>
    <row r="198" spans="1:21" x14ac:dyDescent="0.2">
      <c r="A198" s="2">
        <v>97</v>
      </c>
      <c r="B198" s="2">
        <v>0.146589</v>
      </c>
      <c r="C198" s="1">
        <v>0.12614</v>
      </c>
      <c r="D198" s="1">
        <f t="shared" ref="D198:D204" si="38">AVERAGE(B198:C198)</f>
        <v>0.1363645</v>
      </c>
      <c r="E198" s="1">
        <f t="shared" ref="E198:E204" si="39">_xlfn.STDEV.S(B198:C198)/2^0.5</f>
        <v>1.0224499999999996E-2</v>
      </c>
      <c r="F198" s="1">
        <v>0.18793699999999999</v>
      </c>
      <c r="G198" s="1">
        <v>0.182702</v>
      </c>
      <c r="H198" s="1">
        <f t="shared" ref="H198:H204" si="40">AVERAGE(F198:G198)</f>
        <v>0.1853195</v>
      </c>
      <c r="I198" s="1">
        <f t="shared" ref="I198:I204" si="41">_xlfn.STDEV.S(F198:G198)/2^0.5</f>
        <v>2.6174999999999948E-3</v>
      </c>
      <c r="J198" s="1">
        <f t="shared" si="36"/>
        <v>0.13964399999999999</v>
      </c>
      <c r="K198" s="1">
        <f t="shared" si="37"/>
        <v>5.2755956183480689E-2</v>
      </c>
      <c r="M198" s="2">
        <v>97</v>
      </c>
      <c r="N198" s="2">
        <v>7.0322999999999997E-2</v>
      </c>
      <c r="O198" s="1">
        <v>8.0508999999999997E-2</v>
      </c>
      <c r="P198" s="1">
        <f t="shared" ref="P198:P204" si="42">AVERAGE(N198:O198)</f>
        <v>7.5415999999999997E-2</v>
      </c>
      <c r="Q198" s="1">
        <f t="shared" ref="Q198:Q204" si="43">_xlfn.STDEV.S(N198:O198)/2^0.5</f>
        <v>5.0930000000000003E-3</v>
      </c>
      <c r="R198" s="1">
        <v>0.13056000000000001</v>
      </c>
      <c r="S198" s="1">
        <v>8.2219E-2</v>
      </c>
      <c r="T198" s="1">
        <f t="shared" ref="T198:T204" si="44">AVERAGE(R198:S198)</f>
        <v>0.1063895</v>
      </c>
      <c r="U198" s="1">
        <f t="shared" ref="U198:U204" si="45">_xlfn.STDEV.S(R198:S198)/2^0.5</f>
        <v>2.4170500000000043E-2</v>
      </c>
    </row>
    <row r="199" spans="1:21" x14ac:dyDescent="0.2">
      <c r="A199" s="2">
        <v>97.5</v>
      </c>
      <c r="B199" s="2">
        <v>0.13914299999999999</v>
      </c>
      <c r="C199" s="1">
        <v>0.127054</v>
      </c>
      <c r="D199" s="1">
        <f t="shared" si="38"/>
        <v>0.13309850000000001</v>
      </c>
      <c r="E199" s="1">
        <f t="shared" si="39"/>
        <v>6.0444999999999943E-3</v>
      </c>
      <c r="F199" s="1">
        <v>0.181336</v>
      </c>
      <c r="G199" s="1">
        <v>0.178124</v>
      </c>
      <c r="H199" s="1">
        <f t="shared" si="40"/>
        <v>0.17973</v>
      </c>
      <c r="I199" s="1">
        <f t="shared" si="41"/>
        <v>1.6059999999999961E-3</v>
      </c>
      <c r="J199" s="1">
        <f t="shared" si="36"/>
        <v>0.13519900000000001</v>
      </c>
      <c r="K199" s="1">
        <f t="shared" si="37"/>
        <v>5.142554272818993E-2</v>
      </c>
      <c r="M199" s="2">
        <v>97.5</v>
      </c>
      <c r="N199" s="2">
        <v>6.7450999999999997E-2</v>
      </c>
      <c r="O199" s="1">
        <v>7.7481999999999995E-2</v>
      </c>
      <c r="P199" s="1">
        <f t="shared" si="42"/>
        <v>7.2466499999999989E-2</v>
      </c>
      <c r="Q199" s="1">
        <f t="shared" si="43"/>
        <v>5.0154999999999991E-3</v>
      </c>
      <c r="R199" s="1">
        <v>0.123624</v>
      </c>
      <c r="S199" s="1">
        <v>7.9377000000000003E-2</v>
      </c>
      <c r="T199" s="1">
        <f t="shared" si="44"/>
        <v>0.10150049999999999</v>
      </c>
      <c r="U199" s="1">
        <f t="shared" si="45"/>
        <v>2.2123500000000035E-2</v>
      </c>
    </row>
    <row r="200" spans="1:21" x14ac:dyDescent="0.2">
      <c r="A200" s="2">
        <v>98</v>
      </c>
      <c r="B200" s="2">
        <v>0.13488</v>
      </c>
      <c r="C200" s="1">
        <v>0.12684699999999999</v>
      </c>
      <c r="D200" s="1">
        <f t="shared" si="38"/>
        <v>0.13086349999999999</v>
      </c>
      <c r="E200" s="1">
        <f t="shared" si="39"/>
        <v>4.0165000000000062E-3</v>
      </c>
      <c r="F200" s="1">
        <v>0.17596500000000001</v>
      </c>
      <c r="G200" s="1">
        <v>0.17207</v>
      </c>
      <c r="H200" s="1">
        <f t="shared" si="40"/>
        <v>0.17401749999999999</v>
      </c>
      <c r="I200" s="1">
        <f t="shared" si="41"/>
        <v>1.9475000000000046E-3</v>
      </c>
      <c r="J200" s="1">
        <f t="shared" si="36"/>
        <v>0.13100000000000001</v>
      </c>
      <c r="K200" s="1">
        <f t="shared" si="37"/>
        <v>4.9680813631175109E-2</v>
      </c>
      <c r="M200" s="2">
        <v>98</v>
      </c>
      <c r="N200" s="2">
        <v>6.6123000000000001E-2</v>
      </c>
      <c r="O200" s="1">
        <v>7.7225000000000002E-2</v>
      </c>
      <c r="P200" s="1">
        <f t="shared" si="42"/>
        <v>7.1674000000000002E-2</v>
      </c>
      <c r="Q200" s="1">
        <f t="shared" si="43"/>
        <v>5.5509999999999995E-3</v>
      </c>
      <c r="R200" s="1">
        <v>0.118745</v>
      </c>
      <c r="S200" s="1">
        <v>7.7102000000000004E-2</v>
      </c>
      <c r="T200" s="1">
        <f t="shared" si="44"/>
        <v>9.7923499999999997E-2</v>
      </c>
      <c r="U200" s="1">
        <f t="shared" si="45"/>
        <v>2.0821500000000038E-2</v>
      </c>
    </row>
    <row r="201" spans="1:21" x14ac:dyDescent="0.2">
      <c r="A201" s="2">
        <v>98.5</v>
      </c>
      <c r="B201" s="2">
        <v>0.13072500000000001</v>
      </c>
      <c r="C201" s="1">
        <v>0.124277</v>
      </c>
      <c r="D201" s="1">
        <f t="shared" si="38"/>
        <v>0.127501</v>
      </c>
      <c r="E201" s="1">
        <f t="shared" si="39"/>
        <v>3.2240000000000046E-3</v>
      </c>
      <c r="F201" s="1">
        <v>0.17125699999999999</v>
      </c>
      <c r="G201" s="1">
        <v>0.166106</v>
      </c>
      <c r="H201" s="1">
        <f t="shared" si="40"/>
        <v>0.16868149999999998</v>
      </c>
      <c r="I201" s="1">
        <f t="shared" si="41"/>
        <v>2.5754999999999945E-3</v>
      </c>
      <c r="J201" s="1">
        <f t="shared" si="36"/>
        <v>0.12715499999999999</v>
      </c>
      <c r="K201" s="1">
        <f t="shared" si="37"/>
        <v>4.7966039870238765E-2</v>
      </c>
      <c r="M201" s="2">
        <v>98.5</v>
      </c>
      <c r="N201" s="2">
        <v>6.4293000000000003E-2</v>
      </c>
      <c r="O201" s="1">
        <v>7.4781E-2</v>
      </c>
      <c r="P201" s="1">
        <f t="shared" si="42"/>
        <v>6.9537000000000002E-2</v>
      </c>
      <c r="Q201" s="1">
        <f t="shared" si="43"/>
        <v>5.2439999999999978E-3</v>
      </c>
      <c r="R201" s="1">
        <v>0.11456</v>
      </c>
      <c r="S201" s="1">
        <v>7.3529999999999998E-2</v>
      </c>
      <c r="T201" s="1">
        <f t="shared" si="44"/>
        <v>9.404499999999999E-2</v>
      </c>
      <c r="U201" s="1">
        <f t="shared" si="45"/>
        <v>2.0515000000000016E-2</v>
      </c>
    </row>
    <row r="202" spans="1:21" x14ac:dyDescent="0.2">
      <c r="A202" s="2">
        <v>99</v>
      </c>
      <c r="B202" s="2">
        <v>0.124787</v>
      </c>
      <c r="C202" s="1">
        <v>0.120102</v>
      </c>
      <c r="D202" s="1">
        <f t="shared" si="38"/>
        <v>0.1224445</v>
      </c>
      <c r="E202" s="1">
        <f t="shared" si="39"/>
        <v>2.3424999999999974E-3</v>
      </c>
      <c r="F202" s="1">
        <v>0.16684499999999999</v>
      </c>
      <c r="G202" s="1">
        <v>0.161105</v>
      </c>
      <c r="H202" s="1">
        <f t="shared" si="40"/>
        <v>0.16397499999999998</v>
      </c>
      <c r="I202" s="1">
        <f t="shared" si="41"/>
        <v>2.8699999999999971E-3</v>
      </c>
      <c r="J202" s="1">
        <f t="shared" si="36"/>
        <v>0.12369874999999998</v>
      </c>
      <c r="K202" s="1">
        <f t="shared" si="37"/>
        <v>4.6526682390920115E-2</v>
      </c>
      <c r="M202" s="2">
        <v>99</v>
      </c>
      <c r="N202" s="2">
        <v>5.9123000000000002E-2</v>
      </c>
      <c r="O202" s="1">
        <v>6.6360000000000002E-2</v>
      </c>
      <c r="P202" s="1">
        <f t="shared" si="42"/>
        <v>6.2741500000000006E-2</v>
      </c>
      <c r="Q202" s="1">
        <f t="shared" si="43"/>
        <v>3.6184999999999998E-3</v>
      </c>
      <c r="R202" s="1">
        <v>0.108547</v>
      </c>
      <c r="S202" s="1">
        <v>6.9870000000000002E-2</v>
      </c>
      <c r="T202" s="1">
        <f t="shared" si="44"/>
        <v>8.9208499999999996E-2</v>
      </c>
      <c r="U202" s="1">
        <f t="shared" si="45"/>
        <v>1.9338500000000022E-2</v>
      </c>
    </row>
    <row r="203" spans="1:21" x14ac:dyDescent="0.2">
      <c r="A203" s="2">
        <v>99.5</v>
      </c>
      <c r="B203" s="2">
        <v>0.12008199999999999</v>
      </c>
      <c r="C203" s="1">
        <v>0.115706</v>
      </c>
      <c r="D203" s="1">
        <f t="shared" si="38"/>
        <v>0.117894</v>
      </c>
      <c r="E203" s="1">
        <f t="shared" si="39"/>
        <v>2.1879999999999955E-3</v>
      </c>
      <c r="F203" s="1">
        <v>0.16150200000000001</v>
      </c>
      <c r="G203" s="1">
        <v>0.15493599999999999</v>
      </c>
      <c r="H203" s="1">
        <f t="shared" si="40"/>
        <v>0.158219</v>
      </c>
      <c r="I203" s="1">
        <f t="shared" si="41"/>
        <v>3.2830000000000081E-3</v>
      </c>
      <c r="J203" s="1">
        <f t="shared" si="36"/>
        <v>0.11948500000000001</v>
      </c>
      <c r="K203" s="1">
        <f t="shared" si="37"/>
        <v>4.4752938140665388E-2</v>
      </c>
      <c r="M203" s="2">
        <v>99.5</v>
      </c>
      <c r="N203" s="2">
        <v>5.6002999999999997E-2</v>
      </c>
      <c r="O203" s="1">
        <v>6.3312999999999994E-2</v>
      </c>
      <c r="P203" s="1">
        <f t="shared" si="42"/>
        <v>5.9657999999999996E-2</v>
      </c>
      <c r="Q203" s="1">
        <f t="shared" si="43"/>
        <v>3.6549999999999981E-3</v>
      </c>
      <c r="R203" s="1">
        <v>0.103635</v>
      </c>
      <c r="S203" s="1">
        <v>6.5629000000000007E-2</v>
      </c>
      <c r="T203" s="1">
        <f t="shared" si="44"/>
        <v>8.4632000000000013E-2</v>
      </c>
      <c r="U203" s="1">
        <f t="shared" si="45"/>
        <v>1.9002999999999989E-2</v>
      </c>
    </row>
    <row r="204" spans="1:21" x14ac:dyDescent="0.2">
      <c r="A204" s="2">
        <v>100</v>
      </c>
      <c r="B204" s="2">
        <v>0.1148</v>
      </c>
      <c r="C204" s="1">
        <v>0.11554</v>
      </c>
      <c r="D204" s="1">
        <f t="shared" si="38"/>
        <v>0.11516999999999999</v>
      </c>
      <c r="E204" s="1">
        <f t="shared" si="39"/>
        <v>3.7000000000000222E-4</v>
      </c>
      <c r="F204" s="1">
        <v>0.15659699999999999</v>
      </c>
      <c r="G204" s="1">
        <v>0.150946</v>
      </c>
      <c r="H204" s="1">
        <f t="shared" si="40"/>
        <v>0.15377150000000001</v>
      </c>
      <c r="I204" s="1">
        <f t="shared" si="41"/>
        <v>2.8254999999999947E-3</v>
      </c>
      <c r="J204" s="1">
        <f t="shared" si="36"/>
        <v>0.116035</v>
      </c>
      <c r="K204" s="1">
        <f t="shared" si="37"/>
        <v>4.3594709270608593E-2</v>
      </c>
      <c r="M204" s="2">
        <v>100</v>
      </c>
      <c r="N204" s="2">
        <v>5.3169000000000001E-2</v>
      </c>
      <c r="O204" s="1">
        <v>6.0374999999999998E-2</v>
      </c>
      <c r="P204" s="1">
        <f t="shared" si="42"/>
        <v>5.6772000000000003E-2</v>
      </c>
      <c r="Q204" s="1">
        <f t="shared" si="43"/>
        <v>3.6029999999999981E-3</v>
      </c>
      <c r="R204" s="1">
        <v>9.8102999999999996E-2</v>
      </c>
      <c r="S204" s="1">
        <v>6.2116999999999999E-2</v>
      </c>
      <c r="T204" s="1">
        <f t="shared" si="44"/>
        <v>8.0110000000000001E-2</v>
      </c>
      <c r="U204" s="1">
        <f t="shared" si="45"/>
        <v>1.7992999999999967E-2</v>
      </c>
    </row>
  </sheetData>
  <mergeCells count="8">
    <mergeCell ref="N2:U2"/>
    <mergeCell ref="N3:Q3"/>
    <mergeCell ref="R3:U3"/>
    <mergeCell ref="A2:A3"/>
    <mergeCell ref="M2:M3"/>
    <mergeCell ref="B3:E3"/>
    <mergeCell ref="B2:I2"/>
    <mergeCell ref="F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37FD2-5AA7-479C-BBAD-84B8B9E0D38E}">
  <dimension ref="B1:N78"/>
  <sheetViews>
    <sheetView zoomScale="58" zoomScaleNormal="58" workbookViewId="0">
      <selection activeCell="C3" sqref="C3:L3"/>
    </sheetView>
  </sheetViews>
  <sheetFormatPr baseColWidth="10" defaultColWidth="8.83203125" defaultRowHeight="15" x14ac:dyDescent="0.2"/>
  <cols>
    <col min="2" max="2" width="32.1640625" customWidth="1"/>
    <col min="3" max="3" width="20.5" customWidth="1"/>
    <col min="4" max="4" width="25.33203125" customWidth="1"/>
    <col min="5" max="5" width="26.1640625" customWidth="1"/>
    <col min="6" max="6" width="21.6640625" customWidth="1"/>
    <col min="7" max="7" width="25.5" customWidth="1"/>
  </cols>
  <sheetData>
    <row r="1" spans="2:14" ht="16" thickBot="1" x14ac:dyDescent="0.25"/>
    <row r="2" spans="2:14" x14ac:dyDescent="0.2">
      <c r="B2" s="36"/>
      <c r="C2" s="34" t="s">
        <v>120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5"/>
    </row>
    <row r="3" spans="2:14" x14ac:dyDescent="0.2">
      <c r="B3" s="37"/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81</v>
      </c>
      <c r="L3" s="1" t="s">
        <v>82</v>
      </c>
      <c r="M3" s="1" t="s">
        <v>61</v>
      </c>
      <c r="N3" s="4" t="s">
        <v>59</v>
      </c>
    </row>
    <row r="4" spans="2:14" x14ac:dyDescent="0.2">
      <c r="B4" s="5" t="s">
        <v>78</v>
      </c>
      <c r="C4" s="1">
        <v>130.29300000000001</v>
      </c>
      <c r="D4" s="1">
        <v>84.330699999999993</v>
      </c>
      <c r="E4" s="1">
        <v>120.70010000000001</v>
      </c>
      <c r="F4" s="1">
        <v>87.31447</v>
      </c>
      <c r="G4" s="1">
        <v>113.29179999999999</v>
      </c>
      <c r="H4" s="1">
        <v>92.766229999999993</v>
      </c>
      <c r="I4" s="1">
        <v>94.023030000000006</v>
      </c>
      <c r="J4" s="1">
        <v>200.61060000000001</v>
      </c>
      <c r="K4" s="1"/>
      <c r="L4" s="1"/>
      <c r="M4" s="1">
        <f>AVERAGE(C4:L4)</f>
        <v>115.41624124999998</v>
      </c>
      <c r="N4" s="4">
        <f>_xlfn.STDEV.S(C4:L4)</f>
        <v>38.244592609467787</v>
      </c>
    </row>
    <row r="5" spans="2:14" x14ac:dyDescent="0.2">
      <c r="B5" s="5" t="s">
        <v>119</v>
      </c>
      <c r="C5" s="1">
        <v>118.1842</v>
      </c>
      <c r="D5" s="1">
        <v>121.1045</v>
      </c>
      <c r="E5" s="1">
        <v>142.7577</v>
      </c>
      <c r="F5" s="1">
        <v>102.2805</v>
      </c>
      <c r="G5" s="1">
        <v>108.58839999999999</v>
      </c>
      <c r="H5" s="1">
        <v>105.5857</v>
      </c>
      <c r="I5" s="1">
        <v>155.1395</v>
      </c>
      <c r="J5" s="1">
        <v>109.0355</v>
      </c>
      <c r="K5" s="1">
        <v>114.7598</v>
      </c>
      <c r="L5" s="1">
        <v>118.59990000000001</v>
      </c>
      <c r="M5" s="1">
        <f>AVERAGE(C5:L5)</f>
        <v>119.60356999999999</v>
      </c>
      <c r="N5" s="4">
        <f>_xlfn.STDEV.S(C5:L5)</f>
        <v>16.856454179601549</v>
      </c>
    </row>
    <row r="6" spans="2:14" x14ac:dyDescent="0.2">
      <c r="B6" s="17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8"/>
    </row>
    <row r="7" spans="2:14" x14ac:dyDescent="0.2">
      <c r="B7" s="37"/>
      <c r="C7" s="38" t="s">
        <v>121</v>
      </c>
      <c r="D7" s="38"/>
      <c r="E7" s="38"/>
      <c r="F7" s="38"/>
      <c r="G7" s="38"/>
      <c r="H7" s="38"/>
      <c r="I7" s="38"/>
      <c r="J7" s="38"/>
      <c r="K7" s="38"/>
      <c r="L7" s="38"/>
      <c r="M7" s="38"/>
      <c r="N7" s="39"/>
    </row>
    <row r="8" spans="2:14" x14ac:dyDescent="0.2">
      <c r="B8" s="37"/>
      <c r="C8" s="1" t="s">
        <v>62</v>
      </c>
      <c r="D8" s="1" t="s">
        <v>63</v>
      </c>
      <c r="E8" s="1" t="s">
        <v>64</v>
      </c>
      <c r="F8" s="1" t="s">
        <v>65</v>
      </c>
      <c r="G8" s="1" t="s">
        <v>66</v>
      </c>
      <c r="H8" s="1" t="s">
        <v>67</v>
      </c>
      <c r="I8" s="1" t="s">
        <v>68</v>
      </c>
      <c r="J8" s="1" t="s">
        <v>69</v>
      </c>
      <c r="K8" s="1" t="s">
        <v>81</v>
      </c>
      <c r="L8" s="1" t="s">
        <v>82</v>
      </c>
      <c r="M8" s="1" t="s">
        <v>61</v>
      </c>
      <c r="N8" s="4" t="s">
        <v>59</v>
      </c>
    </row>
    <row r="9" spans="2:14" x14ac:dyDescent="0.2">
      <c r="B9" s="5" t="s">
        <v>78</v>
      </c>
      <c r="C9" s="1">
        <v>125.0227</v>
      </c>
      <c r="D9" s="1">
        <v>86.718239999999994</v>
      </c>
      <c r="E9" s="1">
        <v>92.305080000000004</v>
      </c>
      <c r="F9" s="1">
        <v>82.867789999999999</v>
      </c>
      <c r="G9" s="1">
        <v>103.97029999999999</v>
      </c>
      <c r="H9" s="1">
        <v>92.553799999999995</v>
      </c>
      <c r="I9" s="1">
        <v>71.268550000000005</v>
      </c>
      <c r="J9" s="1">
        <v>186.6463</v>
      </c>
      <c r="K9" s="1"/>
      <c r="L9" s="1"/>
      <c r="M9" s="1">
        <f>AVERAGE(C9:L9)</f>
        <v>105.169095</v>
      </c>
      <c r="N9" s="4">
        <f>_xlfn.STDEV.S(C9:L9)</f>
        <v>36.539206793424377</v>
      </c>
    </row>
    <row r="10" spans="2:14" x14ac:dyDescent="0.2">
      <c r="B10" s="5" t="s">
        <v>119</v>
      </c>
      <c r="C10" s="1">
        <v>107.2559</v>
      </c>
      <c r="D10" s="1">
        <v>117.9486</v>
      </c>
      <c r="E10" s="1">
        <v>149.16200000000001</v>
      </c>
      <c r="F10" s="1">
        <v>125.17570000000001</v>
      </c>
      <c r="G10" s="1">
        <v>112.959</v>
      </c>
      <c r="H10" s="1">
        <v>116.47020000000001</v>
      </c>
      <c r="I10" s="1">
        <v>148.74809999999999</v>
      </c>
      <c r="J10" s="1">
        <v>115.19370000000001</v>
      </c>
      <c r="K10" s="1">
        <v>120.47369999999999</v>
      </c>
      <c r="L10" s="1">
        <v>107.765</v>
      </c>
      <c r="M10" s="1">
        <f>AVERAGE(C10:L10)</f>
        <v>122.11519000000001</v>
      </c>
      <c r="N10" s="4">
        <f>_xlfn.STDEV.S(C10:L10)</f>
        <v>15.131272667811745</v>
      </c>
    </row>
    <row r="11" spans="2:14" x14ac:dyDescent="0.2">
      <c r="B11" s="17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8"/>
    </row>
    <row r="12" spans="2:14" x14ac:dyDescent="0.2">
      <c r="B12" s="17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8"/>
    </row>
    <row r="13" spans="2:14" x14ac:dyDescent="0.2">
      <c r="B13" s="37" t="s">
        <v>88</v>
      </c>
      <c r="C13" s="40"/>
      <c r="D13" s="40"/>
      <c r="E13" s="40"/>
      <c r="F13" s="40"/>
      <c r="G13" s="40"/>
      <c r="H13" s="14"/>
      <c r="I13" s="14"/>
      <c r="J13" s="14"/>
      <c r="K13" s="14"/>
      <c r="L13" s="14"/>
      <c r="M13" s="14"/>
      <c r="N13" s="18"/>
    </row>
    <row r="14" spans="2:14" x14ac:dyDescent="0.2">
      <c r="B14" s="5"/>
      <c r="C14" s="1"/>
      <c r="D14" s="1"/>
      <c r="E14" s="1"/>
      <c r="F14" s="1"/>
      <c r="G14" s="1"/>
      <c r="H14" s="14"/>
      <c r="I14" s="14"/>
      <c r="J14" s="14"/>
      <c r="K14" s="14"/>
      <c r="L14" s="14"/>
      <c r="M14" s="14"/>
      <c r="N14" s="18"/>
    </row>
    <row r="15" spans="2:14" x14ac:dyDescent="0.2">
      <c r="B15" s="5" t="s">
        <v>6</v>
      </c>
      <c r="C15" s="1" t="s">
        <v>7</v>
      </c>
      <c r="D15" s="1"/>
      <c r="E15" s="1"/>
      <c r="F15" s="1"/>
      <c r="G15" s="1"/>
      <c r="H15" s="14"/>
      <c r="I15" s="14"/>
      <c r="J15" s="14"/>
      <c r="K15" s="14"/>
      <c r="L15" s="14"/>
      <c r="M15" s="14"/>
      <c r="N15" s="18"/>
    </row>
    <row r="16" spans="2:14" x14ac:dyDescent="0.2">
      <c r="B16" s="5" t="s">
        <v>8</v>
      </c>
      <c r="C16" s="1" t="s">
        <v>9</v>
      </c>
      <c r="D16" s="1"/>
      <c r="E16" s="1"/>
      <c r="F16" s="1"/>
      <c r="G16" s="1"/>
      <c r="H16" s="14"/>
      <c r="I16" s="14"/>
      <c r="J16" s="14"/>
      <c r="K16" s="14"/>
      <c r="L16" s="14"/>
      <c r="M16" s="14"/>
      <c r="N16" s="18"/>
    </row>
    <row r="17" spans="2:14" x14ac:dyDescent="0.2">
      <c r="B17" s="5" t="s">
        <v>10</v>
      </c>
      <c r="C17" s="1">
        <v>0.05</v>
      </c>
      <c r="D17" s="1"/>
      <c r="E17" s="1"/>
      <c r="F17" s="1"/>
      <c r="G17" s="1"/>
      <c r="H17" s="14"/>
      <c r="I17" s="14"/>
      <c r="J17" s="14"/>
      <c r="K17" s="14"/>
      <c r="L17" s="14"/>
      <c r="M17" s="14"/>
      <c r="N17" s="18"/>
    </row>
    <row r="18" spans="2:14" x14ac:dyDescent="0.2">
      <c r="B18" s="5"/>
      <c r="C18" s="1"/>
      <c r="D18" s="1"/>
      <c r="E18" s="1"/>
      <c r="F18" s="1"/>
      <c r="G18" s="1"/>
      <c r="H18" s="14"/>
      <c r="I18" s="14"/>
      <c r="J18" s="14"/>
      <c r="K18" s="14"/>
      <c r="L18" s="14"/>
      <c r="M18" s="14"/>
      <c r="N18" s="18"/>
    </row>
    <row r="19" spans="2:14" x14ac:dyDescent="0.2">
      <c r="B19" s="5" t="s">
        <v>11</v>
      </c>
      <c r="C19" s="1" t="s">
        <v>12</v>
      </c>
      <c r="D19" s="1" t="s">
        <v>13</v>
      </c>
      <c r="E19" s="1" t="s">
        <v>14</v>
      </c>
      <c r="F19" s="1" t="s">
        <v>15</v>
      </c>
      <c r="G19" s="1"/>
      <c r="H19" s="14"/>
      <c r="I19" s="14"/>
      <c r="J19" s="14"/>
      <c r="K19" s="14"/>
      <c r="L19" s="14"/>
      <c r="M19" s="14"/>
      <c r="N19" s="18"/>
    </row>
    <row r="20" spans="2:14" x14ac:dyDescent="0.2">
      <c r="B20" s="5" t="s">
        <v>122</v>
      </c>
      <c r="C20" s="1">
        <v>1.411</v>
      </c>
      <c r="D20" s="1">
        <v>2.2599999999999999E-2</v>
      </c>
      <c r="E20" s="1" t="s">
        <v>46</v>
      </c>
      <c r="F20" s="1" t="s">
        <v>9</v>
      </c>
      <c r="G20" s="1"/>
      <c r="H20" s="14"/>
      <c r="I20" s="14"/>
      <c r="J20" s="14"/>
      <c r="K20" s="14"/>
      <c r="L20" s="14"/>
      <c r="M20" s="14"/>
      <c r="N20" s="18"/>
    </row>
    <row r="21" spans="2:14" x14ac:dyDescent="0.2">
      <c r="B21" s="5" t="s">
        <v>71</v>
      </c>
      <c r="C21" s="1">
        <v>3.87</v>
      </c>
      <c r="D21" s="1">
        <v>0.42109999999999997</v>
      </c>
      <c r="E21" s="1" t="s">
        <v>19</v>
      </c>
      <c r="F21" s="1" t="s">
        <v>20</v>
      </c>
      <c r="G21" s="1"/>
      <c r="H21" s="14"/>
      <c r="I21" s="14"/>
      <c r="J21" s="14"/>
      <c r="K21" s="14"/>
      <c r="L21" s="14"/>
      <c r="M21" s="14"/>
      <c r="N21" s="18"/>
    </row>
    <row r="22" spans="2:14" x14ac:dyDescent="0.2">
      <c r="B22" s="5" t="s">
        <v>123</v>
      </c>
      <c r="C22" s="1">
        <v>0.51849999999999996</v>
      </c>
      <c r="D22" s="1">
        <v>0.14549999999999999</v>
      </c>
      <c r="E22" s="1" t="s">
        <v>19</v>
      </c>
      <c r="F22" s="1" t="s">
        <v>20</v>
      </c>
      <c r="G22" s="1"/>
      <c r="H22" s="14"/>
      <c r="I22" s="14"/>
      <c r="J22" s="14"/>
      <c r="K22" s="14"/>
      <c r="L22" s="14"/>
      <c r="M22" s="14"/>
      <c r="N22" s="18"/>
    </row>
    <row r="23" spans="2:14" x14ac:dyDescent="0.2">
      <c r="B23" s="5" t="s">
        <v>124</v>
      </c>
      <c r="C23" s="1">
        <v>90.83</v>
      </c>
      <c r="D23" s="1" t="s">
        <v>17</v>
      </c>
      <c r="E23" s="1" t="s">
        <v>18</v>
      </c>
      <c r="F23" s="1" t="s">
        <v>9</v>
      </c>
      <c r="G23" s="1"/>
      <c r="H23" s="14"/>
      <c r="I23" s="14"/>
      <c r="J23" s="14"/>
      <c r="K23" s="14"/>
      <c r="L23" s="14"/>
      <c r="M23" s="14"/>
      <c r="N23" s="18"/>
    </row>
    <row r="24" spans="2:14" x14ac:dyDescent="0.2">
      <c r="B24" s="5"/>
      <c r="C24" s="1"/>
      <c r="D24" s="1"/>
      <c r="E24" s="1"/>
      <c r="F24" s="1"/>
      <c r="G24" s="1"/>
      <c r="H24" s="14"/>
      <c r="I24" s="14"/>
      <c r="J24" s="14"/>
      <c r="K24" s="14"/>
      <c r="L24" s="14"/>
      <c r="M24" s="14"/>
      <c r="N24" s="18"/>
    </row>
    <row r="25" spans="2:14" x14ac:dyDescent="0.2">
      <c r="B25" s="5" t="s">
        <v>22</v>
      </c>
      <c r="C25" s="1" t="s">
        <v>23</v>
      </c>
      <c r="D25" s="1" t="s">
        <v>24</v>
      </c>
      <c r="E25" s="1" t="s">
        <v>25</v>
      </c>
      <c r="F25" s="1" t="s">
        <v>26</v>
      </c>
      <c r="G25" s="1" t="s">
        <v>13</v>
      </c>
      <c r="H25" s="14"/>
      <c r="I25" s="14"/>
      <c r="J25" s="14"/>
      <c r="K25" s="14"/>
      <c r="L25" s="14"/>
      <c r="M25" s="14"/>
      <c r="N25" s="18"/>
    </row>
    <row r="26" spans="2:14" x14ac:dyDescent="0.2">
      <c r="B26" s="5" t="s">
        <v>122</v>
      </c>
      <c r="C26" s="1">
        <v>361.7</v>
      </c>
      <c r="D26" s="1">
        <v>1</v>
      </c>
      <c r="E26" s="1">
        <v>361.7</v>
      </c>
      <c r="F26" s="1" t="s">
        <v>125</v>
      </c>
      <c r="G26" s="1" t="s">
        <v>126</v>
      </c>
      <c r="H26" s="14"/>
      <c r="I26" s="14"/>
      <c r="J26" s="14"/>
      <c r="K26" s="14"/>
      <c r="L26" s="14"/>
      <c r="M26" s="14"/>
      <c r="N26" s="18"/>
    </row>
    <row r="27" spans="2:14" x14ac:dyDescent="0.2">
      <c r="B27" s="5" t="s">
        <v>71</v>
      </c>
      <c r="C27" s="1">
        <v>992.5</v>
      </c>
      <c r="D27" s="1">
        <v>1</v>
      </c>
      <c r="E27" s="1">
        <v>992.5</v>
      </c>
      <c r="F27" s="1" t="s">
        <v>127</v>
      </c>
      <c r="G27" s="1" t="s">
        <v>128</v>
      </c>
      <c r="H27" s="14"/>
      <c r="I27" s="14"/>
      <c r="J27" s="14"/>
      <c r="K27" s="14"/>
      <c r="L27" s="14"/>
      <c r="M27" s="14"/>
      <c r="N27" s="18"/>
    </row>
    <row r="28" spans="2:14" x14ac:dyDescent="0.2">
      <c r="B28" s="5" t="s">
        <v>123</v>
      </c>
      <c r="C28" s="1">
        <v>133</v>
      </c>
      <c r="D28" s="1">
        <v>1</v>
      </c>
      <c r="E28" s="1">
        <v>133</v>
      </c>
      <c r="F28" s="1" t="s">
        <v>129</v>
      </c>
      <c r="G28" s="1" t="s">
        <v>130</v>
      </c>
      <c r="H28" s="14"/>
      <c r="I28" s="14"/>
      <c r="J28" s="14"/>
      <c r="K28" s="14"/>
      <c r="L28" s="14"/>
      <c r="M28" s="14"/>
      <c r="N28" s="18"/>
    </row>
    <row r="29" spans="2:14" x14ac:dyDescent="0.2">
      <c r="B29" s="5" t="s">
        <v>124</v>
      </c>
      <c r="C29" s="1">
        <v>23294</v>
      </c>
      <c r="D29" s="1">
        <v>16</v>
      </c>
      <c r="E29" s="1">
        <v>1456</v>
      </c>
      <c r="F29" s="1" t="s">
        <v>131</v>
      </c>
      <c r="G29" s="1" t="s">
        <v>27</v>
      </c>
      <c r="H29" s="14"/>
      <c r="I29" s="14"/>
      <c r="J29" s="14"/>
      <c r="K29" s="14"/>
      <c r="L29" s="14"/>
      <c r="M29" s="14"/>
      <c r="N29" s="18"/>
    </row>
    <row r="30" spans="2:14" x14ac:dyDescent="0.2">
      <c r="B30" s="5" t="s">
        <v>28</v>
      </c>
      <c r="C30" s="1">
        <v>908.5</v>
      </c>
      <c r="D30" s="1">
        <v>16</v>
      </c>
      <c r="E30" s="1">
        <v>56.78</v>
      </c>
      <c r="F30" s="1"/>
      <c r="G30" s="1"/>
      <c r="H30" s="14"/>
      <c r="I30" s="14"/>
      <c r="J30" s="14"/>
      <c r="K30" s="14"/>
      <c r="L30" s="14"/>
      <c r="M30" s="14"/>
      <c r="N30" s="18"/>
    </row>
    <row r="31" spans="2:14" x14ac:dyDescent="0.2">
      <c r="B31" s="5"/>
      <c r="C31" s="1"/>
      <c r="D31" s="1"/>
      <c r="E31" s="1"/>
      <c r="F31" s="1"/>
      <c r="G31" s="1"/>
      <c r="H31" s="14"/>
      <c r="I31" s="14"/>
      <c r="J31" s="14"/>
      <c r="K31" s="14"/>
      <c r="L31" s="14"/>
      <c r="M31" s="14"/>
      <c r="N31" s="18"/>
    </row>
    <row r="32" spans="2:14" x14ac:dyDescent="0.2">
      <c r="B32" s="5" t="s">
        <v>95</v>
      </c>
      <c r="C32" s="1"/>
      <c r="D32" s="1"/>
      <c r="E32" s="1"/>
      <c r="F32" s="1"/>
      <c r="G32" s="1"/>
      <c r="H32" s="14"/>
      <c r="I32" s="14"/>
      <c r="J32" s="14"/>
      <c r="K32" s="14"/>
      <c r="L32" s="14"/>
      <c r="M32" s="14"/>
      <c r="N32" s="18"/>
    </row>
    <row r="33" spans="2:14" x14ac:dyDescent="0.2">
      <c r="B33" s="5" t="s">
        <v>132</v>
      </c>
      <c r="C33" s="1">
        <v>110.3</v>
      </c>
      <c r="D33" s="1"/>
      <c r="E33" s="1"/>
      <c r="F33" s="1"/>
      <c r="G33" s="1"/>
      <c r="H33" s="14"/>
      <c r="I33" s="14"/>
      <c r="J33" s="14"/>
      <c r="K33" s="14"/>
      <c r="L33" s="14"/>
      <c r="M33" s="14"/>
      <c r="N33" s="18"/>
    </row>
    <row r="34" spans="2:14" x14ac:dyDescent="0.2">
      <c r="B34" s="5" t="s">
        <v>133</v>
      </c>
      <c r="C34" s="1">
        <v>120.9</v>
      </c>
      <c r="D34" s="1"/>
      <c r="E34" s="1"/>
      <c r="F34" s="1"/>
      <c r="G34" s="1"/>
      <c r="H34" s="14"/>
      <c r="I34" s="14"/>
      <c r="J34" s="14"/>
      <c r="K34" s="14"/>
      <c r="L34" s="14"/>
      <c r="M34" s="14"/>
      <c r="N34" s="18"/>
    </row>
    <row r="35" spans="2:14" x14ac:dyDescent="0.2">
      <c r="B35" s="5" t="s">
        <v>30</v>
      </c>
      <c r="C35" s="1">
        <v>-10.57</v>
      </c>
      <c r="D35" s="1"/>
      <c r="E35" s="1"/>
      <c r="F35" s="1"/>
      <c r="G35" s="1"/>
      <c r="H35" s="14"/>
      <c r="I35" s="14"/>
      <c r="J35" s="14"/>
      <c r="K35" s="14"/>
      <c r="L35" s="14"/>
      <c r="M35" s="14"/>
      <c r="N35" s="18"/>
    </row>
    <row r="36" spans="2:14" x14ac:dyDescent="0.2">
      <c r="B36" s="5" t="s">
        <v>31</v>
      </c>
      <c r="C36" s="1">
        <v>12.8</v>
      </c>
      <c r="D36" s="1"/>
      <c r="E36" s="1"/>
      <c r="F36" s="1"/>
      <c r="G36" s="1"/>
      <c r="H36" s="14"/>
      <c r="I36" s="14"/>
      <c r="J36" s="14"/>
      <c r="K36" s="14"/>
      <c r="L36" s="14"/>
      <c r="M36" s="14"/>
      <c r="N36" s="18"/>
    </row>
    <row r="37" spans="2:14" x14ac:dyDescent="0.2">
      <c r="B37" s="5" t="s">
        <v>32</v>
      </c>
      <c r="C37" s="1" t="s">
        <v>134</v>
      </c>
      <c r="D37" s="1"/>
      <c r="E37" s="1"/>
      <c r="F37" s="1"/>
      <c r="G37" s="1"/>
      <c r="H37" s="14"/>
      <c r="I37" s="14"/>
      <c r="J37" s="14"/>
      <c r="K37" s="14"/>
      <c r="L37" s="14"/>
      <c r="M37" s="14"/>
      <c r="N37" s="18"/>
    </row>
    <row r="38" spans="2:14" x14ac:dyDescent="0.2">
      <c r="B38" s="5"/>
      <c r="C38" s="1"/>
      <c r="D38" s="1"/>
      <c r="E38" s="1"/>
      <c r="F38" s="1"/>
      <c r="G38" s="1"/>
      <c r="H38" s="14"/>
      <c r="I38" s="14"/>
      <c r="J38" s="14"/>
      <c r="K38" s="14"/>
      <c r="L38" s="14"/>
      <c r="M38" s="14"/>
      <c r="N38" s="18"/>
    </row>
    <row r="39" spans="2:14" x14ac:dyDescent="0.2">
      <c r="B39" s="5" t="s">
        <v>29</v>
      </c>
      <c r="C39" s="1"/>
      <c r="D39" s="1"/>
      <c r="E39" s="1"/>
      <c r="F39" s="1"/>
      <c r="G39" s="1"/>
      <c r="H39" s="14"/>
      <c r="I39" s="14"/>
      <c r="J39" s="14"/>
      <c r="K39" s="14"/>
      <c r="L39" s="14"/>
      <c r="M39" s="14"/>
      <c r="N39" s="18"/>
    </row>
    <row r="40" spans="2:14" x14ac:dyDescent="0.2">
      <c r="B40" s="5" t="s">
        <v>135</v>
      </c>
      <c r="C40" s="1">
        <v>117.5</v>
      </c>
      <c r="D40" s="1"/>
      <c r="E40" s="1"/>
      <c r="F40" s="1"/>
      <c r="G40" s="1"/>
      <c r="H40" s="14"/>
      <c r="I40" s="14"/>
      <c r="J40" s="14"/>
      <c r="K40" s="14"/>
      <c r="L40" s="14"/>
      <c r="M40" s="14"/>
      <c r="N40" s="18"/>
    </row>
    <row r="41" spans="2:14" x14ac:dyDescent="0.2">
      <c r="B41" s="5" t="s">
        <v>136</v>
      </c>
      <c r="C41" s="1">
        <v>113.6</v>
      </c>
      <c r="D41" s="1"/>
      <c r="E41" s="1"/>
      <c r="F41" s="1"/>
      <c r="G41" s="1"/>
      <c r="H41" s="14"/>
      <c r="I41" s="14"/>
      <c r="J41" s="14"/>
      <c r="K41" s="14"/>
      <c r="L41" s="14"/>
      <c r="M41" s="14"/>
      <c r="N41" s="18"/>
    </row>
    <row r="42" spans="2:14" x14ac:dyDescent="0.2">
      <c r="B42" s="5" t="s">
        <v>30</v>
      </c>
      <c r="C42" s="1">
        <v>3.8679999999999999</v>
      </c>
      <c r="D42" s="1"/>
      <c r="E42" s="1"/>
      <c r="F42" s="1"/>
      <c r="G42" s="1"/>
      <c r="H42" s="14"/>
      <c r="I42" s="14"/>
      <c r="J42" s="14"/>
      <c r="K42" s="14"/>
      <c r="L42" s="14"/>
      <c r="M42" s="14"/>
      <c r="N42" s="18"/>
    </row>
    <row r="43" spans="2:14" x14ac:dyDescent="0.2">
      <c r="B43" s="5" t="s">
        <v>31</v>
      </c>
      <c r="C43" s="1">
        <v>2.5270000000000001</v>
      </c>
      <c r="D43" s="1"/>
      <c r="E43" s="1"/>
      <c r="F43" s="1"/>
      <c r="G43" s="1"/>
      <c r="H43" s="14"/>
      <c r="I43" s="14"/>
      <c r="J43" s="14"/>
      <c r="K43" s="14"/>
      <c r="L43" s="14"/>
      <c r="M43" s="14"/>
      <c r="N43" s="18"/>
    </row>
    <row r="44" spans="2:14" x14ac:dyDescent="0.2">
      <c r="B44" s="5" t="s">
        <v>32</v>
      </c>
      <c r="C44" s="1" t="s">
        <v>137</v>
      </c>
      <c r="D44" s="1"/>
      <c r="E44" s="1"/>
      <c r="F44" s="1"/>
      <c r="G44" s="1"/>
      <c r="H44" s="14"/>
      <c r="I44" s="14"/>
      <c r="J44" s="14"/>
      <c r="K44" s="14"/>
      <c r="L44" s="14"/>
      <c r="M44" s="14"/>
      <c r="N44" s="18"/>
    </row>
    <row r="45" spans="2:14" x14ac:dyDescent="0.2">
      <c r="B45" s="5"/>
      <c r="C45" s="1"/>
      <c r="D45" s="1"/>
      <c r="E45" s="1"/>
      <c r="F45" s="1"/>
      <c r="G45" s="1"/>
      <c r="H45" s="14"/>
      <c r="I45" s="14"/>
      <c r="J45" s="14"/>
      <c r="K45" s="14"/>
      <c r="L45" s="14"/>
      <c r="M45" s="14"/>
      <c r="N45" s="18"/>
    </row>
    <row r="46" spans="2:14" x14ac:dyDescent="0.2">
      <c r="B46" s="5" t="s">
        <v>96</v>
      </c>
      <c r="C46" s="1"/>
      <c r="D46" s="1"/>
      <c r="E46" s="1"/>
      <c r="F46" s="1"/>
      <c r="G46" s="1"/>
      <c r="H46" s="14"/>
      <c r="I46" s="14"/>
      <c r="J46" s="14"/>
      <c r="K46" s="14"/>
      <c r="L46" s="14"/>
      <c r="M46" s="14"/>
      <c r="N46" s="18"/>
    </row>
    <row r="47" spans="2:14" x14ac:dyDescent="0.2">
      <c r="B47" s="5" t="s">
        <v>97</v>
      </c>
      <c r="C47" s="1">
        <v>10.25</v>
      </c>
      <c r="D47" s="1"/>
      <c r="E47" s="1"/>
      <c r="F47" s="1"/>
      <c r="G47" s="1"/>
      <c r="H47" s="14"/>
      <c r="I47" s="14"/>
      <c r="J47" s="14"/>
      <c r="K47" s="14"/>
      <c r="L47" s="14"/>
      <c r="M47" s="14"/>
      <c r="N47" s="18"/>
    </row>
    <row r="48" spans="2:14" x14ac:dyDescent="0.2">
      <c r="B48" s="5" t="s">
        <v>98</v>
      </c>
      <c r="C48" s="1">
        <v>-2.512</v>
      </c>
      <c r="D48" s="1"/>
      <c r="E48" s="1"/>
      <c r="F48" s="1"/>
      <c r="G48" s="1"/>
      <c r="H48" s="14"/>
      <c r="I48" s="14"/>
      <c r="J48" s="14"/>
      <c r="K48" s="14"/>
      <c r="L48" s="14"/>
      <c r="M48" s="14"/>
      <c r="N48" s="18"/>
    </row>
    <row r="49" spans="2:14" x14ac:dyDescent="0.2">
      <c r="B49" s="5" t="s">
        <v>99</v>
      </c>
      <c r="C49" s="1">
        <v>12.76</v>
      </c>
      <c r="D49" s="1"/>
      <c r="E49" s="1"/>
      <c r="F49" s="1"/>
      <c r="G49" s="1"/>
      <c r="H49" s="14"/>
      <c r="I49" s="14"/>
      <c r="J49" s="14"/>
      <c r="K49" s="14"/>
      <c r="L49" s="14"/>
      <c r="M49" s="14"/>
      <c r="N49" s="18"/>
    </row>
    <row r="50" spans="2:14" x14ac:dyDescent="0.2">
      <c r="B50" s="5" t="s">
        <v>32</v>
      </c>
      <c r="C50" s="1" t="s">
        <v>138</v>
      </c>
      <c r="D50" s="1"/>
      <c r="E50" s="1"/>
      <c r="F50" s="1"/>
      <c r="G50" s="1"/>
      <c r="H50" s="14"/>
      <c r="I50" s="14"/>
      <c r="J50" s="14"/>
      <c r="K50" s="14"/>
      <c r="L50" s="14"/>
      <c r="M50" s="14"/>
      <c r="N50" s="18"/>
    </row>
    <row r="51" spans="2:14" x14ac:dyDescent="0.2">
      <c r="B51" s="5" t="s">
        <v>100</v>
      </c>
      <c r="C51" s="1">
        <v>-12.76</v>
      </c>
      <c r="D51" s="1"/>
      <c r="E51" s="1"/>
      <c r="F51" s="1"/>
      <c r="G51" s="1"/>
      <c r="H51" s="14"/>
      <c r="I51" s="14"/>
      <c r="J51" s="14"/>
      <c r="K51" s="14"/>
      <c r="L51" s="14"/>
      <c r="M51" s="14"/>
      <c r="N51" s="18"/>
    </row>
    <row r="52" spans="2:14" x14ac:dyDescent="0.2">
      <c r="B52" s="5" t="s">
        <v>32</v>
      </c>
      <c r="C52" s="1" t="s">
        <v>139</v>
      </c>
      <c r="D52" s="1"/>
      <c r="E52" s="1"/>
      <c r="F52" s="1"/>
      <c r="G52" s="1"/>
      <c r="H52" s="14"/>
      <c r="I52" s="14"/>
      <c r="J52" s="14"/>
      <c r="K52" s="14"/>
      <c r="L52" s="14"/>
      <c r="M52" s="14"/>
      <c r="N52" s="18"/>
    </row>
    <row r="53" spans="2:14" x14ac:dyDescent="0.2">
      <c r="B53" s="5"/>
      <c r="C53" s="1"/>
      <c r="D53" s="1"/>
      <c r="E53" s="1"/>
      <c r="F53" s="1"/>
      <c r="G53" s="1"/>
      <c r="H53" s="14"/>
      <c r="I53" s="14"/>
      <c r="J53" s="14"/>
      <c r="K53" s="14"/>
      <c r="L53" s="14"/>
      <c r="M53" s="14"/>
      <c r="N53" s="18"/>
    </row>
    <row r="54" spans="2:14" x14ac:dyDescent="0.2">
      <c r="B54" s="5" t="s">
        <v>33</v>
      </c>
      <c r="C54" s="1"/>
      <c r="D54" s="1"/>
      <c r="E54" s="1"/>
      <c r="F54" s="1"/>
      <c r="G54" s="1"/>
      <c r="H54" s="14"/>
      <c r="I54" s="14"/>
      <c r="J54" s="14"/>
      <c r="K54" s="14"/>
      <c r="L54" s="14"/>
      <c r="M54" s="14"/>
      <c r="N54" s="18"/>
    </row>
    <row r="55" spans="2:14" x14ac:dyDescent="0.2">
      <c r="B55" s="5" t="s">
        <v>140</v>
      </c>
      <c r="C55" s="1">
        <v>2</v>
      </c>
      <c r="D55" s="1"/>
      <c r="E55" s="1"/>
      <c r="F55" s="1"/>
      <c r="G55" s="1"/>
      <c r="H55" s="14"/>
      <c r="I55" s="14"/>
      <c r="J55" s="14"/>
      <c r="K55" s="14"/>
      <c r="L55" s="14"/>
      <c r="M55" s="14"/>
      <c r="N55" s="18"/>
    </row>
    <row r="56" spans="2:14" x14ac:dyDescent="0.2">
      <c r="B56" s="5" t="s">
        <v>141</v>
      </c>
      <c r="C56" s="1">
        <v>2</v>
      </c>
      <c r="D56" s="1"/>
      <c r="E56" s="1"/>
      <c r="F56" s="1"/>
      <c r="G56" s="1"/>
      <c r="H56" s="14"/>
      <c r="I56" s="14"/>
      <c r="J56" s="14"/>
      <c r="K56" s="14"/>
      <c r="L56" s="14"/>
      <c r="M56" s="14"/>
      <c r="N56" s="18"/>
    </row>
    <row r="57" spans="2:14" x14ac:dyDescent="0.2">
      <c r="B57" s="5" t="s">
        <v>142</v>
      </c>
      <c r="C57" s="1">
        <v>18</v>
      </c>
      <c r="D57" s="1"/>
      <c r="E57" s="1"/>
      <c r="F57" s="1"/>
      <c r="G57" s="1"/>
      <c r="H57" s="14"/>
      <c r="I57" s="14"/>
      <c r="J57" s="14"/>
      <c r="K57" s="14"/>
      <c r="L57" s="14"/>
      <c r="M57" s="14"/>
      <c r="N57" s="18"/>
    </row>
    <row r="58" spans="2:14" x14ac:dyDescent="0.2">
      <c r="B58" s="5" t="s">
        <v>35</v>
      </c>
      <c r="C58" s="1">
        <v>0</v>
      </c>
      <c r="D58" s="1"/>
      <c r="E58" s="1"/>
      <c r="F58" s="1"/>
      <c r="G58" s="1"/>
      <c r="H58" s="14"/>
      <c r="I58" s="14"/>
      <c r="J58" s="14"/>
      <c r="K58" s="14"/>
      <c r="L58" s="14"/>
      <c r="M58" s="14"/>
      <c r="N58" s="18"/>
    </row>
    <row r="59" spans="2:14" x14ac:dyDescent="0.2">
      <c r="B59" s="17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8"/>
    </row>
    <row r="60" spans="2:14" x14ac:dyDescent="0.2">
      <c r="B60" s="17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8"/>
    </row>
    <row r="61" spans="2:14" x14ac:dyDescent="0.2">
      <c r="B61" s="31" t="s">
        <v>146</v>
      </c>
      <c r="C61" s="32"/>
      <c r="D61" s="32"/>
      <c r="E61" s="32"/>
      <c r="F61" s="32"/>
      <c r="G61" s="32"/>
      <c r="H61" s="32"/>
      <c r="I61" s="32"/>
      <c r="J61" s="33"/>
      <c r="K61" s="14"/>
      <c r="L61" s="14"/>
      <c r="M61" s="14"/>
      <c r="N61" s="18"/>
    </row>
    <row r="62" spans="2:14" x14ac:dyDescent="0.2">
      <c r="B62" s="5"/>
      <c r="C62" s="1"/>
      <c r="D62" s="1"/>
      <c r="E62" s="1"/>
      <c r="F62" s="1"/>
      <c r="G62" s="1"/>
      <c r="H62" s="1"/>
      <c r="I62" s="1"/>
      <c r="J62" s="1"/>
      <c r="K62" s="14"/>
      <c r="L62" s="14"/>
      <c r="M62" s="14"/>
      <c r="N62" s="18"/>
    </row>
    <row r="63" spans="2:14" x14ac:dyDescent="0.2">
      <c r="B63" s="5" t="s">
        <v>36</v>
      </c>
      <c r="C63" s="1">
        <v>1</v>
      </c>
      <c r="D63" s="1"/>
      <c r="E63" s="1"/>
      <c r="F63" s="1"/>
      <c r="G63" s="1"/>
      <c r="H63" s="1"/>
      <c r="I63" s="1"/>
      <c r="J63" s="1"/>
      <c r="K63" s="14"/>
      <c r="L63" s="14"/>
      <c r="M63" s="14"/>
      <c r="N63" s="18"/>
    </row>
    <row r="64" spans="2:14" x14ac:dyDescent="0.2">
      <c r="B64" s="5" t="s">
        <v>37</v>
      </c>
      <c r="C64" s="1">
        <v>2</v>
      </c>
      <c r="D64" s="1"/>
      <c r="E64" s="1"/>
      <c r="F64" s="1"/>
      <c r="G64" s="1"/>
      <c r="H64" s="1"/>
      <c r="I64" s="1"/>
      <c r="J64" s="1"/>
      <c r="K64" s="14"/>
      <c r="L64" s="14"/>
      <c r="M64" s="14"/>
      <c r="N64" s="18"/>
    </row>
    <row r="65" spans="2:14" x14ac:dyDescent="0.2">
      <c r="B65" s="5" t="s">
        <v>10</v>
      </c>
      <c r="C65" s="1">
        <v>0.05</v>
      </c>
      <c r="D65" s="1"/>
      <c r="E65" s="1"/>
      <c r="F65" s="1"/>
      <c r="G65" s="1"/>
      <c r="H65" s="1"/>
      <c r="I65" s="1"/>
      <c r="J65" s="1"/>
      <c r="K65" s="14"/>
      <c r="L65" s="14"/>
      <c r="M65" s="14"/>
      <c r="N65" s="18"/>
    </row>
    <row r="66" spans="2:14" x14ac:dyDescent="0.2">
      <c r="B66" s="5"/>
      <c r="C66" s="1"/>
      <c r="D66" s="1"/>
      <c r="E66" s="1"/>
      <c r="F66" s="1"/>
      <c r="G66" s="1"/>
      <c r="H66" s="1"/>
      <c r="I66" s="1"/>
      <c r="J66" s="1"/>
      <c r="K66" s="14"/>
      <c r="L66" s="14"/>
      <c r="M66" s="14"/>
      <c r="N66" s="18"/>
    </row>
    <row r="67" spans="2:14" x14ac:dyDescent="0.2">
      <c r="B67" s="5" t="s">
        <v>38</v>
      </c>
      <c r="C67" s="1" t="s">
        <v>91</v>
      </c>
      <c r="D67" s="1" t="s">
        <v>40</v>
      </c>
      <c r="E67" s="1" t="s">
        <v>41</v>
      </c>
      <c r="F67" s="1" t="s">
        <v>42</v>
      </c>
      <c r="G67" s="1" t="s">
        <v>43</v>
      </c>
      <c r="H67" s="1"/>
      <c r="I67" s="1"/>
      <c r="J67" s="1"/>
      <c r="K67" s="14"/>
      <c r="L67" s="14"/>
      <c r="M67" s="14"/>
      <c r="N67" s="18"/>
    </row>
    <row r="68" spans="2:14" x14ac:dyDescent="0.2">
      <c r="B68" s="5"/>
      <c r="C68" s="1"/>
      <c r="D68" s="1"/>
      <c r="E68" s="1"/>
      <c r="F68" s="1"/>
      <c r="G68" s="1"/>
      <c r="H68" s="1"/>
      <c r="I68" s="1"/>
      <c r="J68" s="1"/>
      <c r="K68" s="14"/>
      <c r="L68" s="14"/>
      <c r="M68" s="14"/>
      <c r="N68" s="18"/>
    </row>
    <row r="69" spans="2:14" x14ac:dyDescent="0.2">
      <c r="B69" s="5" t="s">
        <v>143</v>
      </c>
      <c r="C69" s="1"/>
      <c r="D69" s="1"/>
      <c r="E69" s="1"/>
      <c r="F69" s="1"/>
      <c r="G69" s="1"/>
      <c r="H69" s="1"/>
      <c r="I69" s="1"/>
      <c r="J69" s="1"/>
      <c r="K69" s="14"/>
      <c r="L69" s="14"/>
      <c r="M69" s="14"/>
      <c r="N69" s="18"/>
    </row>
    <row r="70" spans="2:14" x14ac:dyDescent="0.2">
      <c r="B70" s="5" t="s">
        <v>78</v>
      </c>
      <c r="C70" s="1">
        <v>10.25</v>
      </c>
      <c r="D70" s="1" t="s">
        <v>144</v>
      </c>
      <c r="E70" s="1" t="s">
        <v>9</v>
      </c>
      <c r="F70" s="1" t="s">
        <v>46</v>
      </c>
      <c r="G70" s="1">
        <v>3.0300000000000001E-2</v>
      </c>
      <c r="H70" s="1"/>
      <c r="I70" s="1"/>
      <c r="J70" s="1"/>
      <c r="K70" s="14"/>
      <c r="L70" s="14"/>
      <c r="M70" s="14"/>
      <c r="N70" s="18"/>
    </row>
    <row r="71" spans="2:14" x14ac:dyDescent="0.2">
      <c r="B71" s="5" t="s">
        <v>119</v>
      </c>
      <c r="C71" s="1">
        <v>-2.512</v>
      </c>
      <c r="D71" s="1" t="s">
        <v>145</v>
      </c>
      <c r="E71" s="1" t="s">
        <v>20</v>
      </c>
      <c r="F71" s="1" t="s">
        <v>19</v>
      </c>
      <c r="G71" s="1">
        <v>0.93379999999999996</v>
      </c>
      <c r="H71" s="1"/>
      <c r="I71" s="1"/>
      <c r="J71" s="1"/>
      <c r="K71" s="14"/>
      <c r="L71" s="14"/>
      <c r="M71" s="14"/>
      <c r="N71" s="18"/>
    </row>
    <row r="72" spans="2:14" x14ac:dyDescent="0.2">
      <c r="B72" s="5"/>
      <c r="C72" s="1"/>
      <c r="D72" s="1"/>
      <c r="E72" s="1"/>
      <c r="F72" s="1"/>
      <c r="G72" s="1"/>
      <c r="H72" s="1"/>
      <c r="I72" s="1"/>
      <c r="J72" s="1"/>
      <c r="K72" s="14"/>
      <c r="L72" s="14"/>
      <c r="M72" s="14"/>
      <c r="N72" s="18"/>
    </row>
    <row r="73" spans="2:14" x14ac:dyDescent="0.2">
      <c r="B73" s="5"/>
      <c r="C73" s="1"/>
      <c r="D73" s="1"/>
      <c r="E73" s="1"/>
      <c r="F73" s="1"/>
      <c r="G73" s="1"/>
      <c r="H73" s="1"/>
      <c r="I73" s="1"/>
      <c r="J73" s="1"/>
      <c r="K73" s="14"/>
      <c r="L73" s="14"/>
      <c r="M73" s="14"/>
      <c r="N73" s="18"/>
    </row>
    <row r="74" spans="2:14" x14ac:dyDescent="0.2">
      <c r="B74" s="5" t="s">
        <v>50</v>
      </c>
      <c r="C74" s="1" t="s">
        <v>92</v>
      </c>
      <c r="D74" s="1" t="s">
        <v>93</v>
      </c>
      <c r="E74" s="1" t="s">
        <v>91</v>
      </c>
      <c r="F74" s="1" t="s">
        <v>53</v>
      </c>
      <c r="G74" s="1" t="s">
        <v>54</v>
      </c>
      <c r="H74" s="1" t="s">
        <v>55</v>
      </c>
      <c r="I74" s="1" t="s">
        <v>56</v>
      </c>
      <c r="J74" s="1" t="s">
        <v>24</v>
      </c>
      <c r="K74" s="14"/>
      <c r="L74" s="14"/>
      <c r="M74" s="14"/>
      <c r="N74" s="18"/>
    </row>
    <row r="75" spans="2:14" x14ac:dyDescent="0.2">
      <c r="B75" s="5"/>
      <c r="C75" s="1"/>
      <c r="D75" s="1"/>
      <c r="E75" s="1"/>
      <c r="F75" s="1"/>
      <c r="G75" s="1"/>
      <c r="H75" s="1"/>
      <c r="I75" s="1"/>
      <c r="J75" s="1"/>
      <c r="K75" s="14"/>
      <c r="L75" s="14"/>
      <c r="M75" s="14"/>
      <c r="N75" s="18"/>
    </row>
    <row r="76" spans="2:14" x14ac:dyDescent="0.2">
      <c r="B76" s="5" t="s">
        <v>143</v>
      </c>
      <c r="C76" s="1"/>
      <c r="D76" s="1"/>
      <c r="E76" s="1"/>
      <c r="F76" s="1"/>
      <c r="G76" s="1"/>
      <c r="H76" s="1"/>
      <c r="I76" s="1"/>
      <c r="J76" s="1"/>
      <c r="K76" s="14"/>
      <c r="L76" s="14"/>
      <c r="M76" s="14"/>
      <c r="N76" s="18"/>
    </row>
    <row r="77" spans="2:14" x14ac:dyDescent="0.2">
      <c r="B77" s="5" t="s">
        <v>78</v>
      </c>
      <c r="C77" s="1">
        <v>115.4</v>
      </c>
      <c r="D77" s="1">
        <v>105.2</v>
      </c>
      <c r="E77" s="1">
        <v>10.25</v>
      </c>
      <c r="F77" s="1">
        <v>3.7679999999999998</v>
      </c>
      <c r="G77" s="1">
        <v>8</v>
      </c>
      <c r="H77" s="1">
        <v>8</v>
      </c>
      <c r="I77" s="1">
        <v>2.72</v>
      </c>
      <c r="J77" s="1">
        <v>16</v>
      </c>
      <c r="K77" s="14"/>
      <c r="L77" s="14"/>
      <c r="M77" s="14"/>
      <c r="N77" s="18"/>
    </row>
    <row r="78" spans="2:14" ht="16" thickBot="1" x14ac:dyDescent="0.25">
      <c r="B78" s="11" t="s">
        <v>119</v>
      </c>
      <c r="C78" s="6">
        <v>119.6</v>
      </c>
      <c r="D78" s="6">
        <v>122.1</v>
      </c>
      <c r="E78" s="6">
        <v>-2.512</v>
      </c>
      <c r="F78" s="6">
        <v>3.37</v>
      </c>
      <c r="G78" s="6">
        <v>10</v>
      </c>
      <c r="H78" s="6">
        <v>10</v>
      </c>
      <c r="I78" s="6">
        <v>0.74529999999999996</v>
      </c>
      <c r="J78" s="6">
        <v>16</v>
      </c>
      <c r="K78" s="21"/>
      <c r="L78" s="21"/>
      <c r="M78" s="21"/>
      <c r="N78" s="22"/>
    </row>
  </sheetData>
  <mergeCells count="6">
    <mergeCell ref="B61:J61"/>
    <mergeCell ref="C2:N2"/>
    <mergeCell ref="B2:B3"/>
    <mergeCell ref="B7:B8"/>
    <mergeCell ref="C7:N7"/>
    <mergeCell ref="B13:G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B9418-9E7E-42B8-8092-8E64EA957EAC}">
  <dimension ref="A2:I71"/>
  <sheetViews>
    <sheetView zoomScale="32" zoomScaleNormal="32" workbookViewId="0">
      <selection activeCell="A3" sqref="A3:I71"/>
    </sheetView>
  </sheetViews>
  <sheetFormatPr baseColWidth="10" defaultColWidth="8.83203125" defaultRowHeight="15" x14ac:dyDescent="0.2"/>
  <cols>
    <col min="1" max="1" width="36.1640625" customWidth="1"/>
    <col min="2" max="2" width="57.33203125" customWidth="1"/>
    <col min="3" max="3" width="57.5" customWidth="1"/>
    <col min="4" max="4" width="23.1640625" customWidth="1"/>
    <col min="5" max="5" width="24.33203125" customWidth="1"/>
    <col min="6" max="6" width="23.6640625" customWidth="1"/>
    <col min="7" max="7" width="24.83203125" customWidth="1"/>
    <col min="8" max="8" width="36.83203125" customWidth="1"/>
    <col min="9" max="9" width="23" customWidth="1"/>
  </cols>
  <sheetData>
    <row r="2" spans="1:9" ht="16" thickBot="1" x14ac:dyDescent="0.25"/>
    <row r="3" spans="1:9" x14ac:dyDescent="0.2">
      <c r="A3" s="7" t="s">
        <v>118</v>
      </c>
      <c r="B3" s="34" t="s">
        <v>1</v>
      </c>
      <c r="C3" s="34"/>
      <c r="D3" s="34"/>
      <c r="E3" s="34"/>
      <c r="F3" s="15"/>
      <c r="G3" s="15"/>
      <c r="H3" s="15"/>
      <c r="I3" s="20"/>
    </row>
    <row r="4" spans="1:9" x14ac:dyDescent="0.2">
      <c r="A4" s="5" t="s">
        <v>0</v>
      </c>
      <c r="B4" s="1" t="s">
        <v>2</v>
      </c>
      <c r="C4" s="1" t="s">
        <v>3</v>
      </c>
      <c r="D4" s="1" t="s">
        <v>61</v>
      </c>
      <c r="E4" s="1" t="s">
        <v>70</v>
      </c>
      <c r="F4" s="14"/>
      <c r="G4" s="14"/>
      <c r="H4" s="14"/>
      <c r="I4" s="18"/>
    </row>
    <row r="5" spans="1:9" x14ac:dyDescent="0.2">
      <c r="A5" s="5">
        <v>1</v>
      </c>
      <c r="B5" s="1">
        <v>0.42420000000000002</v>
      </c>
      <c r="C5" s="1">
        <v>0.17019999999999999</v>
      </c>
      <c r="D5" s="1">
        <f>AVERAGE(B5:C5)</f>
        <v>0.29720000000000002</v>
      </c>
      <c r="E5" s="1">
        <f>_xlfn.STDEV.S(B5:C5)/4^0.5</f>
        <v>8.9802561210691509E-2</v>
      </c>
      <c r="F5" s="14"/>
      <c r="G5" s="14"/>
      <c r="H5" s="14"/>
      <c r="I5" s="18"/>
    </row>
    <row r="6" spans="1:9" x14ac:dyDescent="0.2">
      <c r="A6" s="5">
        <v>2</v>
      </c>
      <c r="B6" s="1">
        <v>0.32350000000000001</v>
      </c>
      <c r="C6" s="1">
        <v>0.55210000000000004</v>
      </c>
      <c r="D6" s="1">
        <f t="shared" ref="D6:D8" si="0">AVERAGE(B6:C6)</f>
        <v>0.43780000000000002</v>
      </c>
      <c r="E6" s="1">
        <f t="shared" ref="E6:E8" si="1">_xlfn.STDEV.S(B6:C6)/4^0.5</f>
        <v>8.0822305089622418E-2</v>
      </c>
      <c r="F6" s="14"/>
      <c r="G6" s="14"/>
      <c r="H6" s="14"/>
      <c r="I6" s="18"/>
    </row>
    <row r="7" spans="1:9" x14ac:dyDescent="0.2">
      <c r="A7" s="5">
        <v>3</v>
      </c>
      <c r="B7" s="1">
        <v>0.1239</v>
      </c>
      <c r="C7" s="1">
        <v>0.1084</v>
      </c>
      <c r="D7" s="1">
        <f t="shared" si="0"/>
        <v>0.11615</v>
      </c>
      <c r="E7" s="1">
        <f t="shared" si="1"/>
        <v>5.4800775541957438E-3</v>
      </c>
      <c r="F7" s="14"/>
      <c r="G7" s="14"/>
      <c r="H7" s="14"/>
      <c r="I7" s="18"/>
    </row>
    <row r="8" spans="1:9" x14ac:dyDescent="0.2">
      <c r="A8" s="5">
        <v>4</v>
      </c>
      <c r="B8" s="1">
        <v>0.128666</v>
      </c>
      <c r="C8" s="1">
        <v>0.16919999999999999</v>
      </c>
      <c r="D8" s="1">
        <f t="shared" si="0"/>
        <v>0.14893299999999998</v>
      </c>
      <c r="E8" s="1">
        <f t="shared" si="1"/>
        <v>1.4330933134307852E-2</v>
      </c>
      <c r="F8" s="14"/>
      <c r="G8" s="14"/>
      <c r="H8" s="14"/>
      <c r="I8" s="18"/>
    </row>
    <row r="9" spans="1:9" x14ac:dyDescent="0.2">
      <c r="A9" s="5" t="s">
        <v>5</v>
      </c>
      <c r="B9" s="1" t="s">
        <v>57</v>
      </c>
      <c r="C9" s="1" t="s">
        <v>58</v>
      </c>
      <c r="D9" s="1"/>
      <c r="E9" s="1"/>
      <c r="F9" s="14"/>
      <c r="G9" s="14"/>
      <c r="H9" s="14"/>
      <c r="I9" s="18"/>
    </row>
    <row r="10" spans="1:9" x14ac:dyDescent="0.2">
      <c r="A10" s="5" t="s">
        <v>4</v>
      </c>
      <c r="B10" s="45" t="s">
        <v>103</v>
      </c>
      <c r="C10" s="46"/>
      <c r="D10" s="46"/>
      <c r="E10" s="47"/>
      <c r="F10" s="14"/>
      <c r="G10" s="14"/>
      <c r="H10" s="14"/>
      <c r="I10" s="18"/>
    </row>
    <row r="11" spans="1:9" x14ac:dyDescent="0.2">
      <c r="A11" s="5" t="s">
        <v>0</v>
      </c>
      <c r="B11" s="1" t="s">
        <v>2</v>
      </c>
      <c r="C11" s="1" t="s">
        <v>3</v>
      </c>
      <c r="D11" s="1" t="s">
        <v>61</v>
      </c>
      <c r="E11" s="1" t="s">
        <v>70</v>
      </c>
      <c r="F11" s="14"/>
      <c r="G11" s="14"/>
      <c r="H11" s="14"/>
      <c r="I11" s="18"/>
    </row>
    <row r="12" spans="1:9" x14ac:dyDescent="0.2">
      <c r="A12" s="5">
        <v>1</v>
      </c>
      <c r="B12" s="1">
        <v>0.64600000000000002</v>
      </c>
      <c r="C12" s="1">
        <v>0.39850000000000002</v>
      </c>
      <c r="D12" s="1">
        <f>AVERAGE(B12:C12)</f>
        <v>0.52224999999999999</v>
      </c>
      <c r="E12" s="1">
        <f>_xlfn.STDEV.S(B12:C12)/2^0.5</f>
        <v>0.12375000000000023</v>
      </c>
      <c r="F12" s="14"/>
      <c r="G12" s="14"/>
      <c r="H12" s="14"/>
      <c r="I12" s="18"/>
    </row>
    <row r="13" spans="1:9" x14ac:dyDescent="0.2">
      <c r="A13" s="5">
        <v>2</v>
      </c>
      <c r="B13" s="1">
        <v>0.1971</v>
      </c>
      <c r="C13" s="1">
        <v>0.48039999999999999</v>
      </c>
      <c r="D13" s="1">
        <f t="shared" ref="D13:D15" si="2">AVERAGE(B13:C13)</f>
        <v>0.33875</v>
      </c>
      <c r="E13" s="1">
        <f t="shared" ref="E13:E15" si="3">_xlfn.STDEV.S(B13:C13)/2^0.5</f>
        <v>0.14164999999999991</v>
      </c>
      <c r="F13" s="14"/>
      <c r="G13" s="14"/>
      <c r="H13" s="14"/>
      <c r="I13" s="18"/>
    </row>
    <row r="14" spans="1:9" x14ac:dyDescent="0.2">
      <c r="A14" s="5">
        <v>3</v>
      </c>
      <c r="B14" s="1">
        <v>9.3399999999999997E-2</v>
      </c>
      <c r="C14" s="1">
        <v>6.4899999999999999E-2</v>
      </c>
      <c r="D14" s="1">
        <f t="shared" si="2"/>
        <v>7.9149999999999998E-2</v>
      </c>
      <c r="E14" s="1">
        <f t="shared" si="3"/>
        <v>1.4250000000000002E-2</v>
      </c>
      <c r="F14" s="14"/>
      <c r="G14" s="14"/>
      <c r="H14" s="14"/>
      <c r="I14" s="18"/>
    </row>
    <row r="15" spans="1:9" x14ac:dyDescent="0.2">
      <c r="A15" s="5">
        <v>4</v>
      </c>
      <c r="B15" s="1">
        <v>6.3500000000000001E-2</v>
      </c>
      <c r="C15" s="1">
        <v>5.6202000000000002E-2</v>
      </c>
      <c r="D15" s="1">
        <f t="shared" si="2"/>
        <v>5.9851000000000001E-2</v>
      </c>
      <c r="E15" s="1">
        <f t="shared" si="3"/>
        <v>3.6489999999999995E-3</v>
      </c>
      <c r="F15" s="14"/>
      <c r="G15" s="14"/>
      <c r="H15" s="14"/>
      <c r="I15" s="18"/>
    </row>
    <row r="16" spans="1:9" x14ac:dyDescent="0.2">
      <c r="A16" s="5" t="s">
        <v>5</v>
      </c>
      <c r="B16" s="1" t="s">
        <v>58</v>
      </c>
      <c r="C16" s="1" t="s">
        <v>58</v>
      </c>
      <c r="D16" s="1"/>
      <c r="E16" s="1"/>
      <c r="F16" s="14"/>
      <c r="G16" s="14"/>
      <c r="H16" s="14"/>
      <c r="I16" s="18"/>
    </row>
    <row r="17" spans="1:9" x14ac:dyDescent="0.2">
      <c r="A17" s="17"/>
      <c r="B17" s="14"/>
      <c r="C17" s="14"/>
      <c r="D17" s="14"/>
      <c r="E17" s="14"/>
      <c r="F17" s="16"/>
      <c r="I17" s="23"/>
    </row>
    <row r="18" spans="1:9" x14ac:dyDescent="0.2">
      <c r="A18" s="41" t="s">
        <v>88</v>
      </c>
      <c r="B18" s="42"/>
      <c r="C18" s="42"/>
      <c r="D18" s="42"/>
      <c r="E18" s="42"/>
      <c r="F18" s="43"/>
      <c r="G18" s="14"/>
      <c r="H18" s="14"/>
      <c r="I18" s="18"/>
    </row>
    <row r="19" spans="1:9" x14ac:dyDescent="0.2">
      <c r="A19" s="8"/>
      <c r="B19" s="2"/>
      <c r="C19" s="2"/>
      <c r="D19" s="2"/>
      <c r="E19" s="2"/>
      <c r="F19" s="2"/>
      <c r="G19" s="14"/>
      <c r="H19" s="14"/>
      <c r="I19" s="18"/>
    </row>
    <row r="20" spans="1:9" x14ac:dyDescent="0.2">
      <c r="A20" s="8" t="s">
        <v>6</v>
      </c>
      <c r="B20" s="2" t="s">
        <v>7</v>
      </c>
      <c r="C20" s="2"/>
      <c r="D20" s="2"/>
      <c r="E20" s="2"/>
      <c r="F20" s="2"/>
      <c r="G20" s="14"/>
      <c r="H20" s="14"/>
      <c r="I20" s="18"/>
    </row>
    <row r="21" spans="1:9" x14ac:dyDescent="0.2">
      <c r="A21" s="8" t="s">
        <v>8</v>
      </c>
      <c r="B21" s="2" t="s">
        <v>9</v>
      </c>
      <c r="C21" s="2"/>
      <c r="D21" s="2"/>
      <c r="E21" s="2"/>
      <c r="F21" s="2"/>
      <c r="G21" s="14"/>
      <c r="H21" s="14"/>
      <c r="I21" s="18"/>
    </row>
    <row r="22" spans="1:9" x14ac:dyDescent="0.2">
      <c r="A22" s="8" t="s">
        <v>10</v>
      </c>
      <c r="B22" s="2">
        <v>0.05</v>
      </c>
      <c r="C22" s="2"/>
      <c r="D22" s="2"/>
      <c r="E22" s="2"/>
      <c r="F22" s="2"/>
      <c r="G22" s="14"/>
      <c r="H22" s="14"/>
      <c r="I22" s="18"/>
    </row>
    <row r="23" spans="1:9" x14ac:dyDescent="0.2">
      <c r="A23" s="8"/>
      <c r="B23" s="2"/>
      <c r="C23" s="2"/>
      <c r="D23" s="2"/>
      <c r="E23" s="2"/>
      <c r="F23" s="2"/>
      <c r="G23" s="14"/>
      <c r="H23" s="14"/>
      <c r="I23" s="18"/>
    </row>
    <row r="24" spans="1:9" x14ac:dyDescent="0.2">
      <c r="A24" s="8" t="s">
        <v>11</v>
      </c>
      <c r="B24" s="2" t="s">
        <v>12</v>
      </c>
      <c r="C24" s="2" t="s">
        <v>13</v>
      </c>
      <c r="D24" s="2" t="s">
        <v>14</v>
      </c>
      <c r="E24" s="2" t="s">
        <v>15</v>
      </c>
      <c r="F24" s="2"/>
      <c r="G24" s="14"/>
      <c r="H24" s="14"/>
      <c r="I24" s="18"/>
    </row>
    <row r="25" spans="1:9" x14ac:dyDescent="0.2">
      <c r="A25" s="8" t="s">
        <v>83</v>
      </c>
      <c r="B25" s="2">
        <v>12.54</v>
      </c>
      <c r="C25" s="2">
        <v>6.9999999999999999E-4</v>
      </c>
      <c r="D25" s="2" t="s">
        <v>16</v>
      </c>
      <c r="E25" s="2" t="s">
        <v>9</v>
      </c>
      <c r="F25" s="2"/>
      <c r="G25" s="14"/>
      <c r="H25" s="14"/>
      <c r="I25" s="18"/>
    </row>
    <row r="26" spans="1:9" x14ac:dyDescent="0.2">
      <c r="A26" s="8" t="s">
        <v>84</v>
      </c>
      <c r="B26" s="2">
        <v>64.010000000000005</v>
      </c>
      <c r="C26" s="2">
        <v>0.1203</v>
      </c>
      <c r="D26" s="2" t="s">
        <v>19</v>
      </c>
      <c r="E26" s="2" t="s">
        <v>20</v>
      </c>
      <c r="F26" s="2"/>
      <c r="G26" s="14"/>
      <c r="H26" s="14"/>
      <c r="I26" s="18"/>
    </row>
    <row r="27" spans="1:9" x14ac:dyDescent="0.2">
      <c r="A27" s="8" t="s">
        <v>85</v>
      </c>
      <c r="B27" s="2">
        <v>3.0209999999999999E-7</v>
      </c>
      <c r="C27" s="2">
        <v>0.99829999999999997</v>
      </c>
      <c r="D27" s="2" t="s">
        <v>19</v>
      </c>
      <c r="E27" s="2" t="s">
        <v>20</v>
      </c>
      <c r="F27" s="2"/>
      <c r="G27" s="14"/>
      <c r="H27" s="14"/>
      <c r="I27" s="18"/>
    </row>
    <row r="28" spans="1:9" x14ac:dyDescent="0.2">
      <c r="A28" s="8" t="s">
        <v>21</v>
      </c>
      <c r="B28" s="2">
        <v>23.21</v>
      </c>
      <c r="C28" s="2">
        <v>2.9999999999999997E-4</v>
      </c>
      <c r="D28" s="2" t="s">
        <v>16</v>
      </c>
      <c r="E28" s="2" t="s">
        <v>9</v>
      </c>
      <c r="F28" s="2"/>
      <c r="G28" s="14"/>
      <c r="H28" s="14"/>
      <c r="I28" s="18"/>
    </row>
    <row r="29" spans="1:9" x14ac:dyDescent="0.2">
      <c r="A29" s="8"/>
      <c r="B29" s="2"/>
      <c r="C29" s="2"/>
      <c r="D29" s="2"/>
      <c r="E29" s="2"/>
      <c r="F29" s="2"/>
      <c r="G29" s="14"/>
      <c r="H29" s="14"/>
      <c r="I29" s="18"/>
    </row>
    <row r="30" spans="1:9" x14ac:dyDescent="0.2">
      <c r="A30" s="8" t="s">
        <v>22</v>
      </c>
      <c r="B30" s="2" t="s">
        <v>23</v>
      </c>
      <c r="C30" s="2" t="s">
        <v>24</v>
      </c>
      <c r="D30" s="2" t="s">
        <v>25</v>
      </c>
      <c r="E30" s="2" t="s">
        <v>26</v>
      </c>
      <c r="F30" s="2" t="s">
        <v>13</v>
      </c>
      <c r="G30" s="14"/>
      <c r="H30" s="14"/>
      <c r="I30" s="18"/>
    </row>
    <row r="31" spans="1:9" x14ac:dyDescent="0.2">
      <c r="A31" s="8" t="s">
        <v>83</v>
      </c>
      <c r="B31" s="2">
        <v>6.9760000000000003E-2</v>
      </c>
      <c r="C31" s="2">
        <v>3</v>
      </c>
      <c r="D31" s="2">
        <v>2.325E-2</v>
      </c>
      <c r="E31" s="2" t="s">
        <v>104</v>
      </c>
      <c r="F31" s="2" t="s">
        <v>105</v>
      </c>
      <c r="G31" s="14"/>
      <c r="H31" s="14"/>
      <c r="I31" s="18"/>
    </row>
    <row r="32" spans="1:9" x14ac:dyDescent="0.2">
      <c r="A32" s="8" t="s">
        <v>84</v>
      </c>
      <c r="B32" s="2">
        <v>0.35620000000000002</v>
      </c>
      <c r="C32" s="2">
        <v>3</v>
      </c>
      <c r="D32" s="2">
        <v>0.1187</v>
      </c>
      <c r="E32" s="2" t="s">
        <v>106</v>
      </c>
      <c r="F32" s="2" t="s">
        <v>107</v>
      </c>
      <c r="G32" s="14"/>
      <c r="H32" s="14"/>
      <c r="I32" s="18"/>
    </row>
    <row r="33" spans="1:9" x14ac:dyDescent="0.2">
      <c r="A33" s="8" t="s">
        <v>85</v>
      </c>
      <c r="B33" s="2">
        <v>1.6810000000000001E-9</v>
      </c>
      <c r="C33" s="2">
        <v>1</v>
      </c>
      <c r="D33" s="2">
        <v>1.6810000000000001E-9</v>
      </c>
      <c r="E33" s="2" t="s">
        <v>108</v>
      </c>
      <c r="F33" s="2" t="s">
        <v>101</v>
      </c>
      <c r="G33" s="14"/>
      <c r="H33" s="14"/>
      <c r="I33" s="18"/>
    </row>
    <row r="34" spans="1:9" x14ac:dyDescent="0.2">
      <c r="A34" s="8" t="s">
        <v>21</v>
      </c>
      <c r="B34" s="2">
        <v>0.12909999999999999</v>
      </c>
      <c r="C34" s="2">
        <v>4</v>
      </c>
      <c r="D34" s="2">
        <v>3.2289999999999999E-2</v>
      </c>
      <c r="E34" s="2" t="s">
        <v>109</v>
      </c>
      <c r="F34" s="2" t="s">
        <v>110</v>
      </c>
      <c r="G34" s="14"/>
      <c r="H34" s="14"/>
      <c r="I34" s="18"/>
    </row>
    <row r="35" spans="1:9" x14ac:dyDescent="0.2">
      <c r="A35" s="8" t="s">
        <v>28</v>
      </c>
      <c r="B35" s="2">
        <v>1.3730000000000001E-3</v>
      </c>
      <c r="C35" s="2">
        <v>4</v>
      </c>
      <c r="D35" s="2">
        <v>3.4319999999999999E-4</v>
      </c>
      <c r="E35" s="2"/>
      <c r="F35" s="2"/>
      <c r="G35" s="14"/>
      <c r="H35" s="14"/>
      <c r="I35" s="18"/>
    </row>
    <row r="36" spans="1:9" x14ac:dyDescent="0.2">
      <c r="A36" s="8"/>
      <c r="B36" s="2"/>
      <c r="C36" s="2"/>
      <c r="D36" s="2"/>
      <c r="E36" s="2"/>
      <c r="F36" s="2"/>
      <c r="G36" s="14"/>
      <c r="H36" s="14"/>
      <c r="I36" s="18"/>
    </row>
    <row r="37" spans="1:9" x14ac:dyDescent="0.2">
      <c r="A37" s="8" t="s">
        <v>29</v>
      </c>
      <c r="B37" s="2"/>
      <c r="C37" s="2"/>
      <c r="D37" s="2"/>
      <c r="E37" s="2"/>
      <c r="F37" s="2"/>
      <c r="G37" s="14"/>
      <c r="H37" s="14"/>
      <c r="I37" s="18"/>
    </row>
    <row r="38" spans="1:9" x14ac:dyDescent="0.2">
      <c r="A38" s="8" t="s">
        <v>79</v>
      </c>
      <c r="B38" s="2">
        <v>0.25</v>
      </c>
      <c r="C38" s="2"/>
      <c r="D38" s="2"/>
      <c r="E38" s="2"/>
      <c r="F38" s="2"/>
      <c r="G38" s="14"/>
      <c r="H38" s="14"/>
      <c r="I38" s="18"/>
    </row>
    <row r="39" spans="1:9" x14ac:dyDescent="0.2">
      <c r="A39" s="8" t="s">
        <v>111</v>
      </c>
      <c r="B39" s="2">
        <v>0.25</v>
      </c>
      <c r="C39" s="2"/>
      <c r="D39" s="2"/>
      <c r="E39" s="2"/>
      <c r="F39" s="2"/>
      <c r="G39" s="14"/>
      <c r="H39" s="14"/>
      <c r="I39" s="18"/>
    </row>
    <row r="40" spans="1:9" x14ac:dyDescent="0.2">
      <c r="A40" s="8" t="s">
        <v>30</v>
      </c>
      <c r="B40" s="2">
        <v>2.05E-5</v>
      </c>
      <c r="C40" s="2"/>
      <c r="D40" s="2"/>
      <c r="E40" s="2"/>
      <c r="F40" s="2"/>
      <c r="G40" s="14"/>
      <c r="H40" s="14"/>
      <c r="I40" s="18"/>
    </row>
    <row r="41" spans="1:9" x14ac:dyDescent="0.2">
      <c r="A41" s="8" t="s">
        <v>31</v>
      </c>
      <c r="B41" s="2">
        <v>9.2630000000000004E-3</v>
      </c>
      <c r="C41" s="2"/>
      <c r="D41" s="2"/>
      <c r="E41" s="2"/>
      <c r="F41" s="2"/>
      <c r="G41" s="14"/>
      <c r="H41" s="14"/>
      <c r="I41" s="18"/>
    </row>
    <row r="42" spans="1:9" x14ac:dyDescent="0.2">
      <c r="A42" s="8" t="s">
        <v>32</v>
      </c>
      <c r="B42" s="2" t="s">
        <v>112</v>
      </c>
      <c r="C42" s="2"/>
      <c r="D42" s="2"/>
      <c r="E42" s="2"/>
      <c r="F42" s="2"/>
      <c r="G42" s="14"/>
      <c r="H42" s="14"/>
      <c r="I42" s="18"/>
    </row>
    <row r="43" spans="1:9" x14ac:dyDescent="0.2">
      <c r="A43" s="8"/>
      <c r="B43" s="2"/>
      <c r="C43" s="2"/>
      <c r="D43" s="2"/>
      <c r="E43" s="2"/>
      <c r="F43" s="2"/>
      <c r="G43" s="14"/>
      <c r="H43" s="14"/>
      <c r="I43" s="18"/>
    </row>
    <row r="44" spans="1:9" x14ac:dyDescent="0.2">
      <c r="A44" s="8" t="s">
        <v>33</v>
      </c>
      <c r="B44" s="2"/>
      <c r="C44" s="2"/>
      <c r="D44" s="2"/>
      <c r="E44" s="2"/>
      <c r="F44" s="2"/>
      <c r="G44" s="14"/>
      <c r="H44" s="14"/>
      <c r="I44" s="18"/>
    </row>
    <row r="45" spans="1:9" x14ac:dyDescent="0.2">
      <c r="A45" s="8" t="s">
        <v>86</v>
      </c>
      <c r="B45" s="2">
        <v>2</v>
      </c>
      <c r="C45" s="2"/>
      <c r="D45" s="2"/>
      <c r="E45" s="2"/>
      <c r="F45" s="2"/>
      <c r="G45" s="14"/>
      <c r="H45" s="14"/>
      <c r="I45" s="18"/>
    </row>
    <row r="46" spans="1:9" x14ac:dyDescent="0.2">
      <c r="A46" s="8" t="s">
        <v>87</v>
      </c>
      <c r="B46" s="2">
        <v>4</v>
      </c>
      <c r="C46" s="2"/>
      <c r="D46" s="2"/>
      <c r="E46" s="2"/>
      <c r="F46" s="2"/>
      <c r="G46" s="14"/>
      <c r="H46" s="14"/>
      <c r="I46" s="18"/>
    </row>
    <row r="47" spans="1:9" x14ac:dyDescent="0.2">
      <c r="A47" s="8" t="s">
        <v>34</v>
      </c>
      <c r="B47" s="2">
        <v>8</v>
      </c>
      <c r="C47" s="2"/>
      <c r="D47" s="2"/>
      <c r="E47" s="2"/>
      <c r="F47" s="2"/>
      <c r="G47" s="14"/>
      <c r="H47" s="14"/>
      <c r="I47" s="18"/>
    </row>
    <row r="48" spans="1:9" x14ac:dyDescent="0.2">
      <c r="A48" s="8" t="s">
        <v>35</v>
      </c>
      <c r="B48" s="2">
        <v>0</v>
      </c>
      <c r="C48" s="2"/>
      <c r="D48" s="2"/>
      <c r="E48" s="2"/>
      <c r="F48" s="2"/>
      <c r="G48" s="14"/>
      <c r="H48" s="14"/>
      <c r="I48" s="18"/>
    </row>
    <row r="49" spans="1:9" x14ac:dyDescent="0.2">
      <c r="A49" s="17"/>
      <c r="B49" s="14"/>
      <c r="C49" s="14"/>
      <c r="D49" s="14"/>
      <c r="E49" s="14"/>
      <c r="F49" s="14"/>
      <c r="G49" s="14"/>
      <c r="H49" s="14"/>
      <c r="I49" s="18"/>
    </row>
    <row r="50" spans="1:9" x14ac:dyDescent="0.2">
      <c r="A50" s="41" t="s">
        <v>90</v>
      </c>
      <c r="B50" s="42"/>
      <c r="C50" s="42"/>
      <c r="D50" s="42"/>
      <c r="E50" s="42"/>
      <c r="F50" s="42"/>
      <c r="G50" s="42"/>
      <c r="H50" s="42"/>
      <c r="I50" s="44"/>
    </row>
    <row r="51" spans="1:9" x14ac:dyDescent="0.2">
      <c r="A51" s="8"/>
      <c r="B51" s="2"/>
      <c r="C51" s="2"/>
      <c r="D51" s="2"/>
      <c r="E51" s="2"/>
      <c r="F51" s="2"/>
      <c r="G51" s="2"/>
      <c r="H51" s="2"/>
      <c r="I51" s="13"/>
    </row>
    <row r="52" spans="1:9" x14ac:dyDescent="0.2">
      <c r="A52" s="8" t="s">
        <v>36</v>
      </c>
      <c r="B52" s="2">
        <v>1</v>
      </c>
      <c r="C52" s="2"/>
      <c r="D52" s="2"/>
      <c r="E52" s="2"/>
      <c r="F52" s="2"/>
      <c r="G52" s="2"/>
      <c r="H52" s="2"/>
      <c r="I52" s="13"/>
    </row>
    <row r="53" spans="1:9" x14ac:dyDescent="0.2">
      <c r="A53" s="8" t="s">
        <v>37</v>
      </c>
      <c r="B53" s="2">
        <v>4</v>
      </c>
      <c r="C53" s="2"/>
      <c r="D53" s="2"/>
      <c r="E53" s="2"/>
      <c r="F53" s="2"/>
      <c r="G53" s="2"/>
      <c r="H53" s="2"/>
      <c r="I53" s="13"/>
    </row>
    <row r="54" spans="1:9" x14ac:dyDescent="0.2">
      <c r="A54" s="8" t="s">
        <v>10</v>
      </c>
      <c r="B54" s="2">
        <v>0.05</v>
      </c>
      <c r="C54" s="2"/>
      <c r="D54" s="2"/>
      <c r="E54" s="2"/>
      <c r="F54" s="2"/>
      <c r="G54" s="2"/>
      <c r="H54" s="2"/>
      <c r="I54" s="13"/>
    </row>
    <row r="55" spans="1:9" x14ac:dyDescent="0.2">
      <c r="A55" s="8"/>
      <c r="B55" s="2"/>
      <c r="C55" s="2"/>
      <c r="D55" s="2"/>
      <c r="E55" s="2"/>
      <c r="F55" s="2"/>
      <c r="G55" s="2"/>
      <c r="H55" s="2"/>
      <c r="I55" s="13"/>
    </row>
    <row r="56" spans="1:9" x14ac:dyDescent="0.2">
      <c r="A56" s="8" t="s">
        <v>38</v>
      </c>
      <c r="B56" s="2" t="s">
        <v>39</v>
      </c>
      <c r="C56" s="2" t="s">
        <v>40</v>
      </c>
      <c r="D56" s="2" t="s">
        <v>41</v>
      </c>
      <c r="E56" s="2" t="s">
        <v>42</v>
      </c>
      <c r="F56" s="2" t="s">
        <v>43</v>
      </c>
      <c r="G56" s="2"/>
      <c r="H56" s="2"/>
      <c r="I56" s="13"/>
    </row>
    <row r="57" spans="1:9" x14ac:dyDescent="0.2">
      <c r="A57" s="8"/>
      <c r="B57" s="2"/>
      <c r="C57" s="2"/>
      <c r="D57" s="2"/>
      <c r="E57" s="2"/>
      <c r="F57" s="2"/>
      <c r="G57" s="2"/>
      <c r="H57" s="2"/>
      <c r="I57" s="13"/>
    </row>
    <row r="58" spans="1:9" x14ac:dyDescent="0.2">
      <c r="A58" s="8" t="s">
        <v>113</v>
      </c>
      <c r="B58" s="2"/>
      <c r="C58" s="2"/>
      <c r="D58" s="2"/>
      <c r="E58" s="2"/>
      <c r="F58" s="2"/>
      <c r="G58" s="2"/>
      <c r="H58" s="2"/>
      <c r="I58" s="13"/>
    </row>
    <row r="59" spans="1:9" x14ac:dyDescent="0.2">
      <c r="A59" s="8" t="s">
        <v>44</v>
      </c>
      <c r="B59" s="2">
        <v>-0.22509999999999999</v>
      </c>
      <c r="C59" s="2" t="s">
        <v>114</v>
      </c>
      <c r="D59" s="2" t="s">
        <v>9</v>
      </c>
      <c r="E59" s="2" t="s">
        <v>60</v>
      </c>
      <c r="F59" s="2">
        <v>1.1000000000000001E-3</v>
      </c>
      <c r="G59" s="2"/>
      <c r="H59" s="2"/>
      <c r="I59" s="13"/>
    </row>
    <row r="60" spans="1:9" x14ac:dyDescent="0.2">
      <c r="A60" s="8" t="s">
        <v>45</v>
      </c>
      <c r="B60" s="2">
        <v>9.9049999999999999E-2</v>
      </c>
      <c r="C60" s="2" t="s">
        <v>115</v>
      </c>
      <c r="D60" s="2" t="s">
        <v>9</v>
      </c>
      <c r="E60" s="2" t="s">
        <v>46</v>
      </c>
      <c r="F60" s="2">
        <v>2.3599999999999999E-2</v>
      </c>
      <c r="G60" s="2"/>
      <c r="H60" s="2"/>
      <c r="I60" s="13"/>
    </row>
    <row r="61" spans="1:9" x14ac:dyDescent="0.2">
      <c r="A61" s="8" t="s">
        <v>47</v>
      </c>
      <c r="B61" s="2">
        <v>3.6999999999999998E-2</v>
      </c>
      <c r="C61" s="2" t="s">
        <v>116</v>
      </c>
      <c r="D61" s="2" t="s">
        <v>20</v>
      </c>
      <c r="E61" s="2" t="s">
        <v>19</v>
      </c>
      <c r="F61" s="2">
        <v>0.46589999999999998</v>
      </c>
      <c r="G61" s="2"/>
      <c r="H61" s="2"/>
      <c r="I61" s="13"/>
    </row>
    <row r="62" spans="1:9" x14ac:dyDescent="0.2">
      <c r="A62" s="8" t="s">
        <v>49</v>
      </c>
      <c r="B62" s="2">
        <v>8.9080000000000006E-2</v>
      </c>
      <c r="C62" s="2" t="s">
        <v>117</v>
      </c>
      <c r="D62" s="2" t="s">
        <v>9</v>
      </c>
      <c r="E62" s="2" t="s">
        <v>46</v>
      </c>
      <c r="F62" s="2">
        <v>3.44E-2</v>
      </c>
      <c r="G62" s="2"/>
      <c r="H62" s="2"/>
      <c r="I62" s="13"/>
    </row>
    <row r="63" spans="1:9" x14ac:dyDescent="0.2">
      <c r="A63" s="8"/>
      <c r="B63" s="2"/>
      <c r="C63" s="2"/>
      <c r="D63" s="2"/>
      <c r="E63" s="2"/>
      <c r="F63" s="2"/>
      <c r="G63" s="2"/>
      <c r="H63" s="2"/>
      <c r="I63" s="13"/>
    </row>
    <row r="64" spans="1:9" x14ac:dyDescent="0.2">
      <c r="A64" s="8"/>
      <c r="B64" s="2"/>
      <c r="C64" s="2"/>
      <c r="D64" s="2"/>
      <c r="E64" s="2"/>
      <c r="F64" s="2"/>
      <c r="G64" s="2"/>
      <c r="H64" s="2"/>
      <c r="I64" s="13"/>
    </row>
    <row r="65" spans="1:9" x14ac:dyDescent="0.2">
      <c r="A65" s="8" t="s">
        <v>50</v>
      </c>
      <c r="B65" s="2" t="s">
        <v>51</v>
      </c>
      <c r="C65" s="2" t="s">
        <v>52</v>
      </c>
      <c r="D65" s="2" t="s">
        <v>39</v>
      </c>
      <c r="E65" s="2" t="s">
        <v>53</v>
      </c>
      <c r="F65" s="2" t="s">
        <v>54</v>
      </c>
      <c r="G65" s="2" t="s">
        <v>55</v>
      </c>
      <c r="H65" s="2" t="s">
        <v>56</v>
      </c>
      <c r="I65" s="13" t="s">
        <v>24</v>
      </c>
    </row>
    <row r="66" spans="1:9" x14ac:dyDescent="0.2">
      <c r="A66" s="8"/>
      <c r="B66" s="2"/>
      <c r="C66" s="2"/>
      <c r="D66" s="2"/>
      <c r="E66" s="2"/>
      <c r="F66" s="2"/>
      <c r="G66" s="2"/>
      <c r="H66" s="2"/>
      <c r="I66" s="13"/>
    </row>
    <row r="67" spans="1:9" x14ac:dyDescent="0.2">
      <c r="A67" s="8" t="s">
        <v>113</v>
      </c>
      <c r="B67" s="2"/>
      <c r="C67" s="2"/>
      <c r="D67" s="2"/>
      <c r="E67" s="2"/>
      <c r="F67" s="2"/>
      <c r="G67" s="2"/>
      <c r="H67" s="2"/>
      <c r="I67" s="13"/>
    </row>
    <row r="68" spans="1:9" x14ac:dyDescent="0.2">
      <c r="A68" s="8" t="s">
        <v>44</v>
      </c>
      <c r="B68" s="2">
        <v>0.29720000000000002</v>
      </c>
      <c r="C68" s="2">
        <v>0.52229999999999999</v>
      </c>
      <c r="D68" s="2">
        <v>-0.22509999999999999</v>
      </c>
      <c r="E68" s="2">
        <v>1.8530000000000001E-2</v>
      </c>
      <c r="F68" s="2">
        <v>2</v>
      </c>
      <c r="G68" s="2">
        <v>2</v>
      </c>
      <c r="H68" s="2">
        <v>12.15</v>
      </c>
      <c r="I68" s="13">
        <v>4</v>
      </c>
    </row>
    <row r="69" spans="1:9" x14ac:dyDescent="0.2">
      <c r="A69" s="8" t="s">
        <v>45</v>
      </c>
      <c r="B69" s="2">
        <v>0.43780000000000002</v>
      </c>
      <c r="C69" s="2">
        <v>0.33879999999999999</v>
      </c>
      <c r="D69" s="2">
        <v>9.9049999999999999E-2</v>
      </c>
      <c r="E69" s="2">
        <v>1.8530000000000001E-2</v>
      </c>
      <c r="F69" s="2">
        <v>2</v>
      </c>
      <c r="G69" s="2">
        <v>2</v>
      </c>
      <c r="H69" s="2">
        <v>5.3470000000000004</v>
      </c>
      <c r="I69" s="13">
        <v>4</v>
      </c>
    </row>
    <row r="70" spans="1:9" x14ac:dyDescent="0.2">
      <c r="A70" s="8" t="s">
        <v>47</v>
      </c>
      <c r="B70" s="2">
        <v>0.1162</v>
      </c>
      <c r="C70" s="2">
        <v>7.9149999999999998E-2</v>
      </c>
      <c r="D70" s="2">
        <v>3.6999999999999998E-2</v>
      </c>
      <c r="E70" s="2">
        <v>1.8530000000000001E-2</v>
      </c>
      <c r="F70" s="2">
        <v>2</v>
      </c>
      <c r="G70" s="2">
        <v>2</v>
      </c>
      <c r="H70" s="2">
        <v>1.9970000000000001</v>
      </c>
      <c r="I70" s="13">
        <v>4</v>
      </c>
    </row>
    <row r="71" spans="1:9" ht="16" thickBot="1" x14ac:dyDescent="0.25">
      <c r="A71" s="9" t="s">
        <v>49</v>
      </c>
      <c r="B71" s="10">
        <v>0.1489</v>
      </c>
      <c r="C71" s="10">
        <v>5.985E-2</v>
      </c>
      <c r="D71" s="10">
        <v>8.9080000000000006E-2</v>
      </c>
      <c r="E71" s="10">
        <v>1.8530000000000001E-2</v>
      </c>
      <c r="F71" s="10">
        <v>2</v>
      </c>
      <c r="G71" s="10">
        <v>2</v>
      </c>
      <c r="H71" s="10">
        <v>4.8090000000000002</v>
      </c>
      <c r="I71" s="24">
        <v>4</v>
      </c>
    </row>
  </sheetData>
  <mergeCells count="4">
    <mergeCell ref="B3:E3"/>
    <mergeCell ref="A18:F18"/>
    <mergeCell ref="A50:I50"/>
    <mergeCell ref="B10:E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30D32-A831-46B7-B942-D54CFCFB2F81}">
  <dimension ref="B1:J71"/>
  <sheetViews>
    <sheetView tabSelected="1" zoomScale="49" zoomScaleNormal="49" workbookViewId="0">
      <selection activeCell="O20" sqref="O20"/>
    </sheetView>
  </sheetViews>
  <sheetFormatPr baseColWidth="10" defaultColWidth="8.83203125" defaultRowHeight="15" x14ac:dyDescent="0.2"/>
  <cols>
    <col min="2" max="2" width="34.33203125" customWidth="1"/>
    <col min="3" max="3" width="56.83203125" customWidth="1"/>
    <col min="4" max="4" width="56.33203125" customWidth="1"/>
    <col min="5" max="5" width="35.5" customWidth="1"/>
    <col min="6" max="6" width="53.6640625" customWidth="1"/>
    <col min="7" max="7" width="28.1640625" customWidth="1"/>
    <col min="10" max="10" width="57.83203125" customWidth="1"/>
  </cols>
  <sheetData>
    <row r="1" spans="2:10" ht="16" thickBot="1" x14ac:dyDescent="0.25"/>
    <row r="2" spans="2:10" x14ac:dyDescent="0.2">
      <c r="B2" s="7"/>
      <c r="C2" s="34" t="s">
        <v>147</v>
      </c>
      <c r="D2" s="34"/>
      <c r="E2" s="34"/>
      <c r="F2" s="34"/>
      <c r="G2" s="15"/>
      <c r="H2" s="15"/>
      <c r="I2" s="15"/>
      <c r="J2" s="20"/>
    </row>
    <row r="3" spans="2:10" x14ac:dyDescent="0.2">
      <c r="B3" s="5" t="s">
        <v>0</v>
      </c>
      <c r="C3" s="1" t="s">
        <v>2</v>
      </c>
      <c r="D3" s="1" t="s">
        <v>3</v>
      </c>
      <c r="E3" s="1" t="s">
        <v>61</v>
      </c>
      <c r="F3" s="1" t="s">
        <v>70</v>
      </c>
      <c r="G3" s="14"/>
      <c r="H3" s="14"/>
      <c r="I3" s="14"/>
      <c r="J3" s="18"/>
    </row>
    <row r="4" spans="2:10" x14ac:dyDescent="0.2">
      <c r="B4" s="5">
        <v>1</v>
      </c>
      <c r="C4" s="1">
        <v>0.272171</v>
      </c>
      <c r="D4" s="1">
        <v>0.40844900000000001</v>
      </c>
      <c r="E4" s="1">
        <f>AVERAGE(C4:D4)</f>
        <v>0.34031</v>
      </c>
      <c r="F4" s="1">
        <f>_xlfn.STDEV.S(C4:D4)/4^0.5</f>
        <v>4.8181548963270149E-2</v>
      </c>
      <c r="G4" s="14"/>
      <c r="H4" s="14"/>
      <c r="I4" s="14"/>
      <c r="J4" s="18"/>
    </row>
    <row r="5" spans="2:10" x14ac:dyDescent="0.2">
      <c r="B5" s="5">
        <v>2</v>
      </c>
      <c r="C5" s="1">
        <v>0.34833999999999998</v>
      </c>
      <c r="D5" s="1">
        <v>0.34254800000000002</v>
      </c>
      <c r="E5" s="1">
        <f t="shared" ref="E5:E7" si="0">AVERAGE(C5:D5)</f>
        <v>0.34544399999999997</v>
      </c>
      <c r="F5" s="1">
        <f t="shared" ref="F5:F7" si="1">_xlfn.STDEV.S(C5:D5)/4^0.5</f>
        <v>2.0477812383162286E-3</v>
      </c>
      <c r="G5" s="14"/>
      <c r="H5" s="14"/>
      <c r="I5" s="14"/>
      <c r="J5" s="18"/>
    </row>
    <row r="6" spans="2:10" x14ac:dyDescent="0.2">
      <c r="B6" s="5">
        <v>3</v>
      </c>
      <c r="C6" s="1">
        <v>0.13262099999999999</v>
      </c>
      <c r="D6" s="1">
        <v>0.10914699999999999</v>
      </c>
      <c r="E6" s="1">
        <f t="shared" si="0"/>
        <v>0.12088399999999999</v>
      </c>
      <c r="F6" s="1">
        <f t="shared" si="1"/>
        <v>8.2993122907865056E-3</v>
      </c>
      <c r="G6" s="14"/>
      <c r="H6" s="14"/>
      <c r="I6" s="14"/>
      <c r="J6" s="18"/>
    </row>
    <row r="7" spans="2:10" x14ac:dyDescent="0.2">
      <c r="B7" s="5">
        <v>4</v>
      </c>
      <c r="C7" s="1">
        <v>0.246868</v>
      </c>
      <c r="D7" s="1">
        <v>0.13985700000000001</v>
      </c>
      <c r="E7" s="1">
        <f t="shared" si="0"/>
        <v>0.19336249999999999</v>
      </c>
      <c r="F7" s="1">
        <f t="shared" si="1"/>
        <v>3.7834101880776842E-2</v>
      </c>
      <c r="G7" s="14"/>
      <c r="H7" s="14"/>
      <c r="I7" s="14"/>
      <c r="J7" s="18"/>
    </row>
    <row r="8" spans="2:10" x14ac:dyDescent="0.2">
      <c r="B8" s="5" t="s">
        <v>5</v>
      </c>
      <c r="C8" s="1" t="s">
        <v>148</v>
      </c>
      <c r="D8" s="1" t="s">
        <v>58</v>
      </c>
      <c r="E8" s="1"/>
      <c r="F8" s="1"/>
      <c r="G8" s="14"/>
      <c r="H8" s="14"/>
      <c r="I8" s="14"/>
      <c r="J8" s="18"/>
    </row>
    <row r="9" spans="2:10" x14ac:dyDescent="0.2">
      <c r="B9" s="17"/>
      <c r="C9" s="14"/>
      <c r="D9" s="14"/>
      <c r="E9" s="14"/>
      <c r="F9" s="14"/>
      <c r="G9" s="14"/>
      <c r="H9" s="14"/>
      <c r="I9" s="14"/>
      <c r="J9" s="18"/>
    </row>
    <row r="10" spans="2:10" x14ac:dyDescent="0.2">
      <c r="B10" s="12"/>
      <c r="C10" s="45" t="s">
        <v>103</v>
      </c>
      <c r="D10" s="46"/>
      <c r="E10" s="46"/>
      <c r="F10" s="47"/>
      <c r="G10" s="14"/>
      <c r="H10" s="14"/>
      <c r="I10" s="14"/>
      <c r="J10" s="18"/>
    </row>
    <row r="11" spans="2:10" x14ac:dyDescent="0.2">
      <c r="B11" s="5" t="s">
        <v>0</v>
      </c>
      <c r="C11" s="1" t="s">
        <v>2</v>
      </c>
      <c r="D11" s="1" t="s">
        <v>3</v>
      </c>
      <c r="E11" s="1" t="s">
        <v>61</v>
      </c>
      <c r="F11" s="1" t="s">
        <v>70</v>
      </c>
      <c r="G11" s="14"/>
      <c r="H11" s="14"/>
      <c r="I11" s="14"/>
      <c r="J11" s="18"/>
    </row>
    <row r="12" spans="2:10" x14ac:dyDescent="0.2">
      <c r="B12" s="5">
        <v>1</v>
      </c>
      <c r="C12" s="1">
        <v>0.63148842900000002</v>
      </c>
      <c r="D12" s="1">
        <v>0.54478400000000005</v>
      </c>
      <c r="E12" s="1">
        <f>AVERAGE(C12:D12)</f>
        <v>0.58813621449999998</v>
      </c>
      <c r="F12" s="1">
        <f>_xlfn.STDEV.S(C12:D12)/2^0.5</f>
        <v>4.3352214499999986E-2</v>
      </c>
      <c r="G12" s="14"/>
      <c r="H12" s="14"/>
      <c r="I12" s="14"/>
      <c r="J12" s="18"/>
    </row>
    <row r="13" spans="2:10" x14ac:dyDescent="0.2">
      <c r="B13" s="5">
        <v>2</v>
      </c>
      <c r="C13" s="1">
        <v>0.32436357100000002</v>
      </c>
      <c r="D13" s="1">
        <v>0.33341500000000002</v>
      </c>
      <c r="E13" s="1">
        <f t="shared" ref="E13:E15" si="2">AVERAGE(C13:D13)</f>
        <v>0.32888928550000002</v>
      </c>
      <c r="F13" s="1">
        <f t="shared" ref="F13:F15" si="3">_xlfn.STDEV.S(C13:D13)/2^0.5</f>
        <v>4.5257144999999999E-3</v>
      </c>
      <c r="G13" s="14"/>
      <c r="H13" s="14"/>
      <c r="I13" s="14"/>
      <c r="J13" s="18"/>
    </row>
    <row r="14" spans="2:10" x14ac:dyDescent="0.2">
      <c r="B14" s="5">
        <v>3</v>
      </c>
      <c r="C14" s="1">
        <v>4.5319786000000001E-2</v>
      </c>
      <c r="D14" s="1">
        <v>7.8405000000000002E-2</v>
      </c>
      <c r="E14" s="1">
        <f t="shared" si="2"/>
        <v>6.1862393000000002E-2</v>
      </c>
      <c r="F14" s="1">
        <f t="shared" si="3"/>
        <v>1.6542606999999997E-2</v>
      </c>
      <c r="G14" s="14"/>
      <c r="H14" s="14"/>
      <c r="I14" s="14"/>
      <c r="J14" s="18"/>
    </row>
    <row r="15" spans="2:10" x14ac:dyDescent="0.2">
      <c r="B15" s="5">
        <v>4</v>
      </c>
      <c r="C15" s="1">
        <v>3.0932642999999999E-2</v>
      </c>
      <c r="D15" s="1">
        <v>4.3214000000000002E-2</v>
      </c>
      <c r="E15" s="1">
        <f t="shared" si="2"/>
        <v>3.7073321499999999E-2</v>
      </c>
      <c r="F15" s="1">
        <f t="shared" si="3"/>
        <v>6.1406785000000146E-3</v>
      </c>
      <c r="G15" s="14"/>
      <c r="H15" s="14"/>
      <c r="I15" s="14"/>
      <c r="J15" s="18"/>
    </row>
    <row r="16" spans="2:10" x14ac:dyDescent="0.2">
      <c r="B16" s="5" t="s">
        <v>5</v>
      </c>
      <c r="C16" s="1" t="s">
        <v>148</v>
      </c>
      <c r="D16" s="1" t="s">
        <v>58</v>
      </c>
      <c r="E16" s="1"/>
      <c r="F16" s="1"/>
      <c r="G16" s="14"/>
      <c r="H16" s="14"/>
      <c r="I16" s="14"/>
      <c r="J16" s="18"/>
    </row>
    <row r="17" spans="2:10" x14ac:dyDescent="0.2">
      <c r="B17" s="17"/>
      <c r="C17" s="14"/>
      <c r="D17" s="14"/>
      <c r="E17" s="14"/>
      <c r="F17" s="14"/>
      <c r="G17" s="16"/>
      <c r="J17" s="23"/>
    </row>
    <row r="18" spans="2:10" x14ac:dyDescent="0.2">
      <c r="B18" s="41" t="s">
        <v>89</v>
      </c>
      <c r="C18" s="42"/>
      <c r="D18" s="42"/>
      <c r="E18" s="42"/>
      <c r="F18" s="42"/>
      <c r="G18" s="43"/>
      <c r="H18" s="14"/>
      <c r="I18" s="14"/>
      <c r="J18" s="18"/>
    </row>
    <row r="19" spans="2:10" x14ac:dyDescent="0.2">
      <c r="B19" s="8"/>
      <c r="C19" s="2"/>
      <c r="D19" s="2"/>
      <c r="E19" s="2"/>
      <c r="F19" s="2"/>
      <c r="G19" s="2"/>
      <c r="H19" s="14"/>
      <c r="I19" s="14"/>
      <c r="J19" s="18"/>
    </row>
    <row r="20" spans="2:10" x14ac:dyDescent="0.2">
      <c r="B20" s="8" t="s">
        <v>6</v>
      </c>
      <c r="C20" s="2" t="s">
        <v>7</v>
      </c>
      <c r="D20" s="2"/>
      <c r="E20" s="2"/>
      <c r="F20" s="2"/>
      <c r="G20" s="2"/>
      <c r="H20" s="14"/>
      <c r="I20" s="14"/>
      <c r="J20" s="18"/>
    </row>
    <row r="21" spans="2:10" x14ac:dyDescent="0.2">
      <c r="B21" s="8" t="s">
        <v>8</v>
      </c>
      <c r="C21" s="2" t="s">
        <v>9</v>
      </c>
      <c r="D21" s="2"/>
      <c r="E21" s="2"/>
      <c r="F21" s="2"/>
      <c r="G21" s="2"/>
      <c r="H21" s="14"/>
      <c r="I21" s="14"/>
      <c r="J21" s="18"/>
    </row>
    <row r="22" spans="2:10" x14ac:dyDescent="0.2">
      <c r="B22" s="8" t="s">
        <v>10</v>
      </c>
      <c r="C22" s="2">
        <v>0.05</v>
      </c>
      <c r="D22" s="2"/>
      <c r="E22" s="2"/>
      <c r="F22" s="2"/>
      <c r="G22" s="2"/>
      <c r="H22" s="14"/>
      <c r="I22" s="14"/>
      <c r="J22" s="18"/>
    </row>
    <row r="23" spans="2:10" x14ac:dyDescent="0.2">
      <c r="B23" s="8"/>
      <c r="C23" s="2"/>
      <c r="D23" s="2"/>
      <c r="E23" s="2"/>
      <c r="F23" s="2"/>
      <c r="G23" s="2"/>
      <c r="H23" s="14"/>
      <c r="I23" s="14"/>
      <c r="J23" s="18"/>
    </row>
    <row r="24" spans="2:10" x14ac:dyDescent="0.2">
      <c r="B24" s="8" t="s">
        <v>11</v>
      </c>
      <c r="C24" s="2" t="s">
        <v>12</v>
      </c>
      <c r="D24" s="2" t="s">
        <v>13</v>
      </c>
      <c r="E24" s="2" t="s">
        <v>14</v>
      </c>
      <c r="F24" s="2" t="s">
        <v>15</v>
      </c>
      <c r="G24" s="2"/>
      <c r="H24" s="14"/>
      <c r="I24" s="14"/>
      <c r="J24" s="18"/>
    </row>
    <row r="25" spans="2:10" x14ac:dyDescent="0.2">
      <c r="B25" s="8" t="s">
        <v>83</v>
      </c>
      <c r="C25" s="2">
        <v>18.03</v>
      </c>
      <c r="D25" s="2">
        <v>4.4400000000000002E-2</v>
      </c>
      <c r="E25" s="2" t="s">
        <v>46</v>
      </c>
      <c r="F25" s="2" t="s">
        <v>9</v>
      </c>
      <c r="G25" s="2"/>
      <c r="H25" s="14"/>
      <c r="I25" s="14"/>
      <c r="J25" s="18"/>
    </row>
    <row r="26" spans="2:10" x14ac:dyDescent="0.2">
      <c r="B26" s="8" t="s">
        <v>84</v>
      </c>
      <c r="C26" s="2">
        <v>77.98</v>
      </c>
      <c r="D26" s="2">
        <v>1E-4</v>
      </c>
      <c r="E26" s="2" t="s">
        <v>16</v>
      </c>
      <c r="F26" s="2" t="s">
        <v>9</v>
      </c>
      <c r="G26" s="2"/>
      <c r="H26" s="14"/>
      <c r="I26" s="14"/>
      <c r="J26" s="18"/>
    </row>
    <row r="27" spans="2:10" x14ac:dyDescent="0.2">
      <c r="B27" s="8" t="s">
        <v>85</v>
      </c>
      <c r="C27" s="2">
        <v>1.2829999999999999E-2</v>
      </c>
      <c r="D27" s="2">
        <v>0.90810000000000002</v>
      </c>
      <c r="E27" s="2" t="s">
        <v>19</v>
      </c>
      <c r="F27" s="2" t="s">
        <v>20</v>
      </c>
      <c r="G27" s="2"/>
      <c r="H27" s="14"/>
      <c r="I27" s="14"/>
      <c r="J27" s="18"/>
    </row>
    <row r="28" spans="2:10" x14ac:dyDescent="0.2">
      <c r="B28" s="8" t="s">
        <v>21</v>
      </c>
      <c r="C28" s="2">
        <v>0.58069999999999999</v>
      </c>
      <c r="D28" s="2">
        <v>0.94210000000000005</v>
      </c>
      <c r="E28" s="2" t="s">
        <v>19</v>
      </c>
      <c r="F28" s="2" t="s">
        <v>20</v>
      </c>
      <c r="G28" s="2"/>
      <c r="H28" s="14"/>
      <c r="I28" s="14"/>
      <c r="J28" s="18"/>
    </row>
    <row r="29" spans="2:10" x14ac:dyDescent="0.2">
      <c r="B29" s="8"/>
      <c r="C29" s="2"/>
      <c r="D29" s="2"/>
      <c r="E29" s="2"/>
      <c r="F29" s="2"/>
      <c r="G29" s="2"/>
      <c r="H29" s="14"/>
      <c r="I29" s="14"/>
      <c r="J29" s="18"/>
    </row>
    <row r="30" spans="2:10" x14ac:dyDescent="0.2">
      <c r="B30" s="8" t="s">
        <v>22</v>
      </c>
      <c r="C30" s="2" t="s">
        <v>23</v>
      </c>
      <c r="D30" s="2" t="s">
        <v>24</v>
      </c>
      <c r="E30" s="2" t="s">
        <v>25</v>
      </c>
      <c r="F30" s="2" t="s">
        <v>26</v>
      </c>
      <c r="G30" s="2" t="s">
        <v>13</v>
      </c>
      <c r="H30" s="14"/>
      <c r="I30" s="14"/>
      <c r="J30" s="18"/>
    </row>
    <row r="31" spans="2:10" x14ac:dyDescent="0.2">
      <c r="B31" s="8" t="s">
        <v>83</v>
      </c>
      <c r="C31" s="2">
        <v>8.9539999999999995E-2</v>
      </c>
      <c r="D31" s="2">
        <v>3</v>
      </c>
      <c r="E31" s="2">
        <v>2.9850000000000002E-2</v>
      </c>
      <c r="F31" s="2" t="s">
        <v>149</v>
      </c>
      <c r="G31" s="2" t="s">
        <v>150</v>
      </c>
      <c r="H31" s="14"/>
      <c r="I31" s="14"/>
      <c r="J31" s="18"/>
    </row>
    <row r="32" spans="2:10" x14ac:dyDescent="0.2">
      <c r="B32" s="8" t="s">
        <v>84</v>
      </c>
      <c r="C32" s="2">
        <v>0.38719999999999999</v>
      </c>
      <c r="D32" s="2">
        <v>3</v>
      </c>
      <c r="E32" s="2">
        <v>0.12909999999999999</v>
      </c>
      <c r="F32" s="2" t="s">
        <v>151</v>
      </c>
      <c r="G32" s="2" t="s">
        <v>94</v>
      </c>
      <c r="H32" s="14"/>
      <c r="I32" s="14"/>
      <c r="J32" s="18"/>
    </row>
    <row r="33" spans="2:10" x14ac:dyDescent="0.2">
      <c r="B33" s="8" t="s">
        <v>85</v>
      </c>
      <c r="C33" s="2">
        <v>6.3689999999999995E-5</v>
      </c>
      <c r="D33" s="2">
        <v>1</v>
      </c>
      <c r="E33" s="2">
        <v>6.3689999999999995E-5</v>
      </c>
      <c r="F33" s="2" t="s">
        <v>152</v>
      </c>
      <c r="G33" s="2" t="s">
        <v>153</v>
      </c>
      <c r="H33" s="14"/>
      <c r="I33" s="14"/>
      <c r="J33" s="18"/>
    </row>
    <row r="34" spans="2:10" x14ac:dyDescent="0.2">
      <c r="B34" s="8" t="s">
        <v>21</v>
      </c>
      <c r="C34" s="2">
        <v>2.8839999999999998E-3</v>
      </c>
      <c r="D34" s="2">
        <v>4</v>
      </c>
      <c r="E34" s="2">
        <v>7.2090000000000001E-4</v>
      </c>
      <c r="F34" s="2" t="s">
        <v>154</v>
      </c>
      <c r="G34" s="2" t="s">
        <v>155</v>
      </c>
      <c r="H34" s="14"/>
      <c r="I34" s="14"/>
      <c r="J34" s="18"/>
    </row>
    <row r="35" spans="2:10" x14ac:dyDescent="0.2">
      <c r="B35" s="8" t="s">
        <v>28</v>
      </c>
      <c r="C35" s="2">
        <v>1.6840000000000001E-2</v>
      </c>
      <c r="D35" s="2">
        <v>4</v>
      </c>
      <c r="E35" s="2">
        <v>4.2110000000000003E-3</v>
      </c>
      <c r="F35" s="2"/>
      <c r="G35" s="2"/>
      <c r="H35" s="14"/>
      <c r="I35" s="14"/>
      <c r="J35" s="18"/>
    </row>
    <row r="36" spans="2:10" x14ac:dyDescent="0.2">
      <c r="B36" s="8"/>
      <c r="C36" s="2"/>
      <c r="D36" s="2"/>
      <c r="E36" s="2"/>
      <c r="F36" s="2"/>
      <c r="G36" s="2"/>
      <c r="H36" s="14"/>
      <c r="I36" s="14"/>
      <c r="J36" s="18"/>
    </row>
    <row r="37" spans="2:10" x14ac:dyDescent="0.2">
      <c r="B37" s="8" t="s">
        <v>29</v>
      </c>
      <c r="C37" s="2"/>
      <c r="D37" s="2"/>
      <c r="E37" s="2"/>
      <c r="F37" s="2"/>
      <c r="G37" s="2"/>
      <c r="H37" s="14"/>
      <c r="I37" s="14"/>
      <c r="J37" s="18"/>
    </row>
    <row r="38" spans="2:10" x14ac:dyDescent="0.2">
      <c r="B38" s="8" t="s">
        <v>156</v>
      </c>
      <c r="C38" s="2">
        <v>0.25</v>
      </c>
      <c r="D38" s="2"/>
      <c r="E38" s="2"/>
      <c r="F38" s="2"/>
      <c r="G38" s="2"/>
      <c r="H38" s="14"/>
      <c r="I38" s="14"/>
      <c r="J38" s="18"/>
    </row>
    <row r="39" spans="2:10" x14ac:dyDescent="0.2">
      <c r="B39" s="8" t="s">
        <v>157</v>
      </c>
      <c r="C39" s="2">
        <v>0.254</v>
      </c>
      <c r="D39" s="2"/>
      <c r="E39" s="2"/>
      <c r="F39" s="2"/>
      <c r="G39" s="2"/>
      <c r="H39" s="14"/>
      <c r="I39" s="14"/>
      <c r="J39" s="18"/>
    </row>
    <row r="40" spans="2:10" x14ac:dyDescent="0.2">
      <c r="B40" s="8" t="s">
        <v>30</v>
      </c>
      <c r="C40" s="2">
        <v>-3.9899999999999996E-3</v>
      </c>
      <c r="D40" s="2"/>
      <c r="E40" s="2"/>
      <c r="F40" s="2"/>
      <c r="G40" s="2"/>
      <c r="H40" s="14"/>
      <c r="I40" s="14"/>
      <c r="J40" s="18"/>
    </row>
    <row r="41" spans="2:10" x14ac:dyDescent="0.2">
      <c r="B41" s="8" t="s">
        <v>31</v>
      </c>
      <c r="C41" s="2">
        <v>3.2439999999999997E-2</v>
      </c>
      <c r="D41" s="2"/>
      <c r="E41" s="2"/>
      <c r="F41" s="2"/>
      <c r="G41" s="2"/>
      <c r="H41" s="14"/>
      <c r="I41" s="14"/>
      <c r="J41" s="18"/>
    </row>
    <row r="42" spans="2:10" x14ac:dyDescent="0.2">
      <c r="B42" s="8" t="s">
        <v>32</v>
      </c>
      <c r="C42" s="2" t="s">
        <v>158</v>
      </c>
      <c r="D42" s="2"/>
      <c r="E42" s="2"/>
      <c r="F42" s="2"/>
      <c r="G42" s="2"/>
      <c r="H42" s="14"/>
      <c r="I42" s="14"/>
      <c r="J42" s="18"/>
    </row>
    <row r="43" spans="2:10" x14ac:dyDescent="0.2">
      <c r="B43" s="8"/>
      <c r="C43" s="2"/>
      <c r="D43" s="2"/>
      <c r="E43" s="2"/>
      <c r="F43" s="2"/>
      <c r="G43" s="2"/>
      <c r="H43" s="14"/>
      <c r="I43" s="14"/>
      <c r="J43" s="18"/>
    </row>
    <row r="44" spans="2:10" x14ac:dyDescent="0.2">
      <c r="B44" s="8" t="s">
        <v>33</v>
      </c>
      <c r="C44" s="2"/>
      <c r="D44" s="2"/>
      <c r="E44" s="2"/>
      <c r="F44" s="2"/>
      <c r="G44" s="2"/>
      <c r="H44" s="14"/>
      <c r="I44" s="14"/>
      <c r="J44" s="18"/>
    </row>
    <row r="45" spans="2:10" x14ac:dyDescent="0.2">
      <c r="B45" s="8" t="s">
        <v>86</v>
      </c>
      <c r="C45" s="2">
        <v>2</v>
      </c>
      <c r="D45" s="2"/>
      <c r="E45" s="2"/>
      <c r="F45" s="2"/>
      <c r="G45" s="2"/>
      <c r="H45" s="14"/>
      <c r="I45" s="14"/>
      <c r="J45" s="18"/>
    </row>
    <row r="46" spans="2:10" x14ac:dyDescent="0.2">
      <c r="B46" s="8" t="s">
        <v>87</v>
      </c>
      <c r="C46" s="2">
        <v>4</v>
      </c>
      <c r="D46" s="2"/>
      <c r="E46" s="2"/>
      <c r="F46" s="2"/>
      <c r="G46" s="2"/>
      <c r="H46" s="14"/>
      <c r="I46" s="14"/>
      <c r="J46" s="18"/>
    </row>
    <row r="47" spans="2:10" x14ac:dyDescent="0.2">
      <c r="B47" s="8" t="s">
        <v>34</v>
      </c>
      <c r="C47" s="2">
        <v>8</v>
      </c>
      <c r="D47" s="2"/>
      <c r="E47" s="2"/>
      <c r="F47" s="2"/>
      <c r="G47" s="2"/>
      <c r="H47" s="14"/>
      <c r="I47" s="14"/>
      <c r="J47" s="18"/>
    </row>
    <row r="48" spans="2:10" x14ac:dyDescent="0.2">
      <c r="B48" s="8" t="s">
        <v>35</v>
      </c>
      <c r="C48" s="2">
        <v>0</v>
      </c>
      <c r="D48" s="2"/>
      <c r="E48" s="2"/>
      <c r="F48" s="2"/>
      <c r="G48" s="2"/>
      <c r="H48" s="14"/>
      <c r="I48" s="14"/>
      <c r="J48" s="18"/>
    </row>
    <row r="49" spans="2:10" x14ac:dyDescent="0.2">
      <c r="B49" s="17"/>
      <c r="C49" s="14"/>
      <c r="D49" s="14"/>
      <c r="E49" s="14"/>
      <c r="F49" s="14"/>
      <c r="G49" s="14"/>
      <c r="H49" s="14"/>
      <c r="I49" s="14"/>
      <c r="J49" s="18"/>
    </row>
    <row r="50" spans="2:10" x14ac:dyDescent="0.2">
      <c r="B50" s="41" t="s">
        <v>90</v>
      </c>
      <c r="C50" s="42"/>
      <c r="D50" s="42"/>
      <c r="E50" s="42"/>
      <c r="F50" s="42"/>
      <c r="G50" s="42"/>
      <c r="H50" s="42"/>
      <c r="I50" s="42"/>
      <c r="J50" s="44"/>
    </row>
    <row r="51" spans="2:10" x14ac:dyDescent="0.2">
      <c r="B51" s="8"/>
      <c r="C51" s="2"/>
      <c r="D51" s="2"/>
      <c r="E51" s="2"/>
      <c r="F51" s="2"/>
      <c r="G51" s="2"/>
      <c r="H51" s="2"/>
      <c r="I51" s="2"/>
      <c r="J51" s="13"/>
    </row>
    <row r="52" spans="2:10" x14ac:dyDescent="0.2">
      <c r="B52" s="8" t="s">
        <v>36</v>
      </c>
      <c r="C52" s="2">
        <v>1</v>
      </c>
      <c r="D52" s="2"/>
      <c r="E52" s="2"/>
      <c r="F52" s="2"/>
      <c r="G52" s="2"/>
      <c r="H52" s="2"/>
      <c r="I52" s="2"/>
      <c r="J52" s="13"/>
    </row>
    <row r="53" spans="2:10" x14ac:dyDescent="0.2">
      <c r="B53" s="8" t="s">
        <v>37</v>
      </c>
      <c r="C53" s="2">
        <v>4</v>
      </c>
      <c r="D53" s="2"/>
      <c r="E53" s="2"/>
      <c r="F53" s="2"/>
      <c r="G53" s="2"/>
      <c r="H53" s="2"/>
      <c r="I53" s="2"/>
      <c r="J53" s="13"/>
    </row>
    <row r="54" spans="2:10" x14ac:dyDescent="0.2">
      <c r="B54" s="8" t="s">
        <v>10</v>
      </c>
      <c r="C54" s="2">
        <v>0.05</v>
      </c>
      <c r="D54" s="2"/>
      <c r="E54" s="2"/>
      <c r="F54" s="2"/>
      <c r="G54" s="2"/>
      <c r="H54" s="2"/>
      <c r="I54" s="2"/>
      <c r="J54" s="13"/>
    </row>
    <row r="55" spans="2:10" x14ac:dyDescent="0.2">
      <c r="B55" s="8"/>
      <c r="C55" s="2"/>
      <c r="D55" s="2"/>
      <c r="E55" s="2"/>
      <c r="F55" s="2"/>
      <c r="G55" s="2"/>
      <c r="H55" s="2"/>
      <c r="I55" s="2"/>
      <c r="J55" s="13"/>
    </row>
    <row r="56" spans="2:10" x14ac:dyDescent="0.2">
      <c r="B56" s="8" t="s">
        <v>38</v>
      </c>
      <c r="C56" s="2" t="s">
        <v>39</v>
      </c>
      <c r="D56" s="2" t="s">
        <v>40</v>
      </c>
      <c r="E56" s="2" t="s">
        <v>41</v>
      </c>
      <c r="F56" s="2" t="s">
        <v>42</v>
      </c>
      <c r="G56" s="2" t="s">
        <v>43</v>
      </c>
      <c r="H56" s="2"/>
      <c r="I56" s="2"/>
      <c r="J56" s="13"/>
    </row>
    <row r="57" spans="2:10" x14ac:dyDescent="0.2">
      <c r="B57" s="8"/>
      <c r="C57" s="2"/>
      <c r="D57" s="2"/>
      <c r="E57" s="2"/>
      <c r="F57" s="2"/>
      <c r="G57" s="2"/>
      <c r="H57" s="2"/>
      <c r="I57" s="2"/>
      <c r="J57" s="13"/>
    </row>
    <row r="58" spans="2:10" x14ac:dyDescent="0.2">
      <c r="B58" s="8" t="s">
        <v>159</v>
      </c>
      <c r="C58" s="2"/>
      <c r="D58" s="2"/>
      <c r="E58" s="2"/>
      <c r="F58" s="2"/>
      <c r="G58" s="2"/>
      <c r="H58" s="2"/>
      <c r="I58" s="2"/>
      <c r="J58" s="13"/>
    </row>
    <row r="59" spans="2:10" x14ac:dyDescent="0.2">
      <c r="B59" s="8" t="s">
        <v>44</v>
      </c>
      <c r="C59" s="2">
        <v>-0.24779999999999999</v>
      </c>
      <c r="D59" s="2" t="s">
        <v>160</v>
      </c>
      <c r="E59" s="2" t="s">
        <v>20</v>
      </c>
      <c r="F59" s="2" t="s">
        <v>19</v>
      </c>
      <c r="G59" s="2">
        <v>7.5200000000000003E-2</v>
      </c>
      <c r="H59" s="2"/>
      <c r="I59" s="2"/>
      <c r="J59" s="13"/>
    </row>
    <row r="60" spans="2:10" x14ac:dyDescent="0.2">
      <c r="B60" s="8" t="s">
        <v>45</v>
      </c>
      <c r="C60" s="2">
        <v>1.6549999999999999E-2</v>
      </c>
      <c r="D60" s="2" t="s">
        <v>161</v>
      </c>
      <c r="E60" s="2" t="s">
        <v>20</v>
      </c>
      <c r="F60" s="2" t="s">
        <v>19</v>
      </c>
      <c r="G60" s="2" t="s">
        <v>48</v>
      </c>
      <c r="H60" s="2"/>
      <c r="I60" s="2"/>
      <c r="J60" s="13"/>
    </row>
    <row r="61" spans="2:10" x14ac:dyDescent="0.2">
      <c r="B61" s="8" t="s">
        <v>47</v>
      </c>
      <c r="C61" s="2">
        <v>5.9020000000000003E-2</v>
      </c>
      <c r="D61" s="2" t="s">
        <v>162</v>
      </c>
      <c r="E61" s="2" t="s">
        <v>20</v>
      </c>
      <c r="F61" s="2" t="s">
        <v>19</v>
      </c>
      <c r="G61" s="2" t="s">
        <v>48</v>
      </c>
      <c r="H61" s="2"/>
      <c r="I61" s="2"/>
      <c r="J61" s="13"/>
    </row>
    <row r="62" spans="2:10" x14ac:dyDescent="0.2">
      <c r="B62" s="8" t="s">
        <v>80</v>
      </c>
      <c r="C62" s="2">
        <v>0.15629999999999999</v>
      </c>
      <c r="D62" s="2" t="s">
        <v>163</v>
      </c>
      <c r="E62" s="2" t="s">
        <v>20</v>
      </c>
      <c r="F62" s="2" t="s">
        <v>19</v>
      </c>
      <c r="G62" s="2">
        <v>0.29470000000000002</v>
      </c>
      <c r="H62" s="2"/>
      <c r="I62" s="2"/>
      <c r="J62" s="13"/>
    </row>
    <row r="63" spans="2:10" x14ac:dyDescent="0.2">
      <c r="B63" s="8"/>
      <c r="C63" s="2"/>
      <c r="D63" s="2"/>
      <c r="E63" s="2"/>
      <c r="F63" s="2"/>
      <c r="G63" s="2"/>
      <c r="H63" s="2"/>
      <c r="I63" s="2"/>
      <c r="J63" s="13"/>
    </row>
    <row r="64" spans="2:10" x14ac:dyDescent="0.2">
      <c r="B64" s="8"/>
      <c r="C64" s="2"/>
      <c r="D64" s="2"/>
      <c r="E64" s="2"/>
      <c r="F64" s="2"/>
      <c r="G64" s="2"/>
      <c r="H64" s="2"/>
      <c r="I64" s="2"/>
      <c r="J64" s="13"/>
    </row>
    <row r="65" spans="2:10" x14ac:dyDescent="0.2">
      <c r="B65" s="8" t="s">
        <v>50</v>
      </c>
      <c r="C65" s="2" t="s">
        <v>51</v>
      </c>
      <c r="D65" s="2" t="s">
        <v>52</v>
      </c>
      <c r="E65" s="2" t="s">
        <v>39</v>
      </c>
      <c r="F65" s="2" t="s">
        <v>53</v>
      </c>
      <c r="G65" s="2" t="s">
        <v>54</v>
      </c>
      <c r="H65" s="2" t="s">
        <v>55</v>
      </c>
      <c r="I65" s="2" t="s">
        <v>56</v>
      </c>
      <c r="J65" s="13" t="s">
        <v>24</v>
      </c>
    </row>
    <row r="66" spans="2:10" x14ac:dyDescent="0.2">
      <c r="B66" s="8"/>
      <c r="C66" s="2"/>
      <c r="D66" s="2"/>
      <c r="E66" s="2"/>
      <c r="F66" s="2"/>
      <c r="G66" s="2"/>
      <c r="H66" s="2"/>
      <c r="I66" s="2"/>
      <c r="J66" s="13"/>
    </row>
    <row r="67" spans="2:10" x14ac:dyDescent="0.2">
      <c r="B67" s="8" t="s">
        <v>159</v>
      </c>
      <c r="C67" s="2"/>
      <c r="D67" s="2"/>
      <c r="E67" s="2"/>
      <c r="F67" s="2"/>
      <c r="G67" s="2"/>
      <c r="H67" s="2"/>
      <c r="I67" s="2"/>
      <c r="J67" s="13"/>
    </row>
    <row r="68" spans="2:10" x14ac:dyDescent="0.2">
      <c r="B68" s="8" t="s">
        <v>44</v>
      </c>
      <c r="C68" s="2">
        <v>0.34029999999999999</v>
      </c>
      <c r="D68" s="2">
        <v>0.58809999999999996</v>
      </c>
      <c r="E68" s="2">
        <v>-0.24779999999999999</v>
      </c>
      <c r="F68" s="2">
        <v>6.4890000000000003E-2</v>
      </c>
      <c r="G68" s="2">
        <v>2</v>
      </c>
      <c r="H68" s="2">
        <v>2</v>
      </c>
      <c r="I68" s="2">
        <v>3.819</v>
      </c>
      <c r="J68" s="13">
        <v>4</v>
      </c>
    </row>
    <row r="69" spans="2:10" x14ac:dyDescent="0.2">
      <c r="B69" s="8" t="s">
        <v>45</v>
      </c>
      <c r="C69" s="2">
        <v>0.34539999999999998</v>
      </c>
      <c r="D69" s="2">
        <v>0.32890000000000003</v>
      </c>
      <c r="E69" s="2">
        <v>1.6549999999999999E-2</v>
      </c>
      <c r="F69" s="2">
        <v>6.4890000000000003E-2</v>
      </c>
      <c r="G69" s="2">
        <v>2</v>
      </c>
      <c r="H69" s="2">
        <v>2</v>
      </c>
      <c r="I69" s="2">
        <v>0.25509999999999999</v>
      </c>
      <c r="J69" s="13">
        <v>4</v>
      </c>
    </row>
    <row r="70" spans="2:10" x14ac:dyDescent="0.2">
      <c r="B70" s="8" t="s">
        <v>47</v>
      </c>
      <c r="C70" s="2">
        <v>0.12089999999999999</v>
      </c>
      <c r="D70" s="2">
        <v>6.1859999999999998E-2</v>
      </c>
      <c r="E70" s="2">
        <v>5.9020000000000003E-2</v>
      </c>
      <c r="F70" s="2">
        <v>6.4890000000000003E-2</v>
      </c>
      <c r="G70" s="2">
        <v>2</v>
      </c>
      <c r="H70" s="2">
        <v>2</v>
      </c>
      <c r="I70" s="2">
        <v>0.90959999999999996</v>
      </c>
      <c r="J70" s="13">
        <v>4</v>
      </c>
    </row>
    <row r="71" spans="2:10" ht="16" thickBot="1" x14ac:dyDescent="0.25">
      <c r="B71" s="9" t="s">
        <v>80</v>
      </c>
      <c r="C71" s="10">
        <v>0.19339999999999999</v>
      </c>
      <c r="D71" s="10">
        <v>3.7069999999999999E-2</v>
      </c>
      <c r="E71" s="10">
        <v>0.15629999999999999</v>
      </c>
      <c r="F71" s="10">
        <v>6.4890000000000003E-2</v>
      </c>
      <c r="G71" s="10">
        <v>2</v>
      </c>
      <c r="H71" s="10">
        <v>2</v>
      </c>
      <c r="I71" s="10">
        <v>2.4089999999999998</v>
      </c>
      <c r="J71" s="24">
        <v>4</v>
      </c>
    </row>
  </sheetData>
  <mergeCells count="4">
    <mergeCell ref="C2:F2"/>
    <mergeCell ref="C10:F10"/>
    <mergeCell ref="B18:G18"/>
    <mergeCell ref="B50:J5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Figure S1B</vt:lpstr>
      <vt:lpstr>Figure S1E</vt:lpstr>
      <vt:lpstr>Figure S1C</vt:lpstr>
      <vt:lpstr>Figure S1I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NONE</dc:creator>
  <cp:lastModifiedBy>Usuario de Microsoft Office</cp:lastModifiedBy>
  <dcterms:created xsi:type="dcterms:W3CDTF">2022-04-06T10:17:07Z</dcterms:created>
  <dcterms:modified xsi:type="dcterms:W3CDTF">2023-03-08T09:52:24Z</dcterms:modified>
</cp:coreProperties>
</file>